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\Documents\ENGIM\Progettazione\AICS\Attività\Attività\2. Imprese pilota e Inserimento lavorativo\2.1 Incubatore\Documenti gara costruzione\Gara2\"/>
    </mc:Choice>
  </mc:AlternateContent>
  <bookViews>
    <workbookView xWindow="240" yWindow="75" windowWidth="20055" windowHeight="79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38" i="1" l="1"/>
  <c r="G139" i="1"/>
  <c r="G140" i="1"/>
  <c r="G141" i="1"/>
  <c r="G142" i="1"/>
  <c r="G143" i="1"/>
  <c r="G144" i="1"/>
  <c r="G138" i="1"/>
  <c r="G132" i="1"/>
  <c r="G133" i="1"/>
  <c r="G134" i="1"/>
  <c r="G135" i="1"/>
  <c r="G131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03" i="1"/>
  <c r="G129" i="1" s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61" i="1"/>
  <c r="G101" i="1" s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0" i="1"/>
  <c r="G59" i="1" s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0" i="1"/>
  <c r="G12" i="1"/>
  <c r="G13" i="1"/>
  <c r="G14" i="1"/>
  <c r="G15" i="1"/>
  <c r="G16" i="1"/>
  <c r="G17" i="1"/>
  <c r="G11" i="1"/>
  <c r="G18" i="1" s="1"/>
  <c r="G7" i="1"/>
  <c r="G8" i="1"/>
  <c r="G6" i="1"/>
  <c r="G9" i="1" s="1"/>
  <c r="G136" i="1"/>
  <c r="G145" i="1" l="1"/>
  <c r="G146" i="1" s="1"/>
  <c r="G147" i="1" s="1"/>
  <c r="G148" i="1" l="1"/>
  <c r="G149" i="1" s="1"/>
  <c r="G150" i="1" s="1"/>
</calcChain>
</file>

<file path=xl/sharedStrings.xml><?xml version="1.0" encoding="utf-8"?>
<sst xmlns="http://schemas.openxmlformats.org/spreadsheetml/2006/main" count="409" uniqueCount="217">
  <si>
    <t>Nr.</t>
  </si>
  <si>
    <t>Manuali</t>
  </si>
  <si>
    <t>2.490/h</t>
  </si>
  <si>
    <t>F.v Kaseta plastike KE me 54 modulare</t>
  </si>
  <si>
    <t>cope</t>
  </si>
  <si>
    <t>An</t>
  </si>
  <si>
    <t>F.v Automat termoelektromag. 4P HP-63A /380V</t>
  </si>
  <si>
    <t>2.a-104</t>
  </si>
  <si>
    <t>F.v Automat termoelektromag. 4P HP-100A /380V</t>
  </si>
  <si>
    <t>F.v Automat termoelektromag. Id=0.03A;4P HP-52A /380V</t>
  </si>
  <si>
    <t>F.v Automat termoelektromag.Id=0.03A;4P HP-32A /380V</t>
  </si>
  <si>
    <t>F.v Automat termoelektromag.Id=0.03A;4P HP-10A /380V</t>
  </si>
  <si>
    <t>2.490/1b</t>
  </si>
  <si>
    <t>F.v Automat Mag-Termik 16A 2P-250V</t>
  </si>
  <si>
    <t>2.490/1a</t>
  </si>
  <si>
    <t>F.v Automat Mag-Termik 10A 2P-250V</t>
  </si>
  <si>
    <t>F.v Kuti derivacioni plastike</t>
  </si>
  <si>
    <t>2.485/d</t>
  </si>
  <si>
    <t>F.v Priza 2P+T 16A/220V shuko  universale</t>
  </si>
  <si>
    <t>2.485/b</t>
  </si>
  <si>
    <t xml:space="preserve">F.v Priza 2P+T 10A/220V </t>
  </si>
  <si>
    <t>2.485/2</t>
  </si>
  <si>
    <t xml:space="preserve">F.v Çeles 10A/250V me nje pulle </t>
  </si>
  <si>
    <t>480/5</t>
  </si>
  <si>
    <t>Tubo P.V.C.fleksibel Ø 31-36mm</t>
  </si>
  <si>
    <t>ml</t>
  </si>
  <si>
    <t>480/2</t>
  </si>
  <si>
    <t>Tubo P.V.C.fleksibel Ø18-21mm</t>
  </si>
  <si>
    <t>480/1</t>
  </si>
  <si>
    <t>Tubo P.V.C.fleksibel Ø14-17mm</t>
  </si>
  <si>
    <t>Kabell P.V.C. 3x1,5mm²</t>
  </si>
  <si>
    <t>F.v Ndricues tavanor LED 1x48W IP-44 (inkaso)</t>
  </si>
  <si>
    <t>F.v Ndricues spot tavanorLED 1x7W IP-20 (inkaso)</t>
  </si>
  <si>
    <t>F.v Ndricues projektor  LED 1x100W IP-65</t>
  </si>
  <si>
    <t>2.a-139</t>
  </si>
  <si>
    <t>F.v Ndricues evakuimi me llampe 1x11w;IP- 40</t>
  </si>
  <si>
    <t>2.a-131</t>
  </si>
  <si>
    <t>F.v Ndricues tip plafoniere emergjence 1x18w;IP-65</t>
  </si>
  <si>
    <t>F.v kabell me seksion 5x2.5 mm2</t>
  </si>
  <si>
    <t>F.v kabell me seksion 5x10 mm2</t>
  </si>
  <si>
    <t>F.v kabell me seksion 5x6 mm2</t>
  </si>
  <si>
    <t>3.654/1</t>
  </si>
  <si>
    <t>Tubo P.V.C.fleksibel Ø 80 mm</t>
  </si>
  <si>
    <t>2.481/3</t>
  </si>
  <si>
    <t>Percjelles CU-1X4 mm2</t>
  </si>
  <si>
    <t>2.481/2</t>
  </si>
  <si>
    <t>Percjelles CU-1x2.5 mm2</t>
  </si>
  <si>
    <t>2.481/1</t>
  </si>
  <si>
    <t>Percjelles CU-1x1.5 mm2</t>
  </si>
  <si>
    <t>2.a-73</t>
  </si>
  <si>
    <t>F.v elektroda tokezimi te xinguara profil; l=150m</t>
  </si>
  <si>
    <t>2.a-97</t>
  </si>
  <si>
    <t>F.v percjelles tokezimi bakri Cu-50 mm2 I zhveshur</t>
  </si>
  <si>
    <t>Shkeputes rrjeti</t>
  </si>
  <si>
    <t>3.An/pp</t>
  </si>
  <si>
    <t>F.v pusete  PVC 40x40x40 me kapak te forte RIC 1084+1086</t>
  </si>
  <si>
    <t>F.v Detektor tymi dhe zjarri te adresueshem optik-termik-ionic</t>
  </si>
  <si>
    <t>Kabell PPV 2x1 mm2</t>
  </si>
  <si>
    <t>Tubo P.V.C.fleksibel Ø18-21</t>
  </si>
  <si>
    <t>2.a-120</t>
  </si>
  <si>
    <t>F.v Buton sinjalizimi zjarri</t>
  </si>
  <si>
    <t>2.a-116</t>
  </si>
  <si>
    <t>F.v Sirene e brendshme lajmeruese</t>
  </si>
  <si>
    <t>2.a-117</t>
  </si>
  <si>
    <t>F.v Sirene e jashtme lajmeruese</t>
  </si>
  <si>
    <t>F.v Kuader sinjalizimi zjarri I adresueshem 230v/12v 24h autonomi</t>
  </si>
  <si>
    <t>Germim dheu per elektrodat e tokezimit dhe kanal kablli</t>
  </si>
  <si>
    <t>m3</t>
  </si>
  <si>
    <t>Analize</t>
  </si>
  <si>
    <t>Furnizimi me uje sanitar dhe Kanalizimi i ujerave te zeza</t>
  </si>
  <si>
    <t>Njesia</t>
  </si>
  <si>
    <t>Sasia</t>
  </si>
  <si>
    <t>Cmimi</t>
  </si>
  <si>
    <t>Vlera</t>
  </si>
  <si>
    <t>2.491/a</t>
  </si>
  <si>
    <t>F.V Tuba e rakorderi ujesjellesi PE d=20mm, t = 2.0 mm, PN 10</t>
  </si>
  <si>
    <t>2.491/b</t>
  </si>
  <si>
    <t>F.V Tuba e rakorderi ujesjellesi PE d=25mm, t = 2.0 mm, PN 10</t>
  </si>
  <si>
    <t>2.491/c</t>
  </si>
  <si>
    <t>F.V Tuba e rakorderi ujesjellesi PE d=32mm, t = 2.4 mm, PN 10</t>
  </si>
  <si>
    <t>2.491/e</t>
  </si>
  <si>
    <t>F.V Tuba e rakorderi ujesjellesi PE d=50mm, PN 16</t>
  </si>
  <si>
    <t>2.494/5</t>
  </si>
  <si>
    <t>F.V saracineska bronzi Ø 2 " = 50 mm</t>
  </si>
  <si>
    <t>2.494/3</t>
  </si>
  <si>
    <t>F.V saracineska bronzi Ø 1 1/4 " = 32 mm</t>
  </si>
  <si>
    <t>2.494/2</t>
  </si>
  <si>
    <t>F.V saracineska bronzi Ø 1 " = 25 mm</t>
  </si>
  <si>
    <t>2.494/1</t>
  </si>
  <si>
    <t>F.V saracineska bronzi Ø 3/4 " = 20 mm</t>
  </si>
  <si>
    <t>An - 15</t>
  </si>
  <si>
    <t xml:space="preserve">F V bolier 80 liter, uje te ngrohte  </t>
  </si>
  <si>
    <t>F.v. lavaman porcelani importi me mishelator</t>
  </si>
  <si>
    <t>F.V WC allafrenga importi</t>
  </si>
  <si>
    <t>F.V pilete dyshemeje Ø 50 mm</t>
  </si>
  <si>
    <t>F.V pllake dushi akrilik katrore 80x80cm+mishelator</t>
  </si>
  <si>
    <t>An - 13</t>
  </si>
  <si>
    <t xml:space="preserve">F V rezervuari zingato 1000 litra  </t>
  </si>
  <si>
    <t>Tub kanalizimi pvc Ø 170 mm</t>
  </si>
  <si>
    <t>Tub kanalizimi pvc Ø 140 mm</t>
  </si>
  <si>
    <t>Tub kanalizimi pvc Ø 110 mm</t>
  </si>
  <si>
    <t>Tub kanalizimi pvc Ø 90 mm</t>
  </si>
  <si>
    <t>2.516/1</t>
  </si>
  <si>
    <t>F.V Tuba e rakorderi PVC (Tub kanalizimi pvc Ø50 mm) 0.68 kg/ml</t>
  </si>
  <si>
    <t>kg</t>
  </si>
  <si>
    <t>An - 17</t>
  </si>
  <si>
    <t xml:space="preserve">F V pompe me pulmon 24 litra </t>
  </si>
  <si>
    <t>Grope septike me V = 6 m3</t>
  </si>
  <si>
    <t>3.89/a</t>
  </si>
  <si>
    <t>Germim dheu me ekskavator goma 0.25 m³, ne kanale
gjeresi deri 2 m, toke zak, kategoria III, me shk ne mjet</t>
  </si>
  <si>
    <t>Nenshtrese zhavori</t>
  </si>
  <si>
    <t>Shtrese rere</t>
  </si>
  <si>
    <t>An - 19</t>
  </si>
  <si>
    <t>Pusete shkarkimi b/a, 80 x 80 cm, h = 100 cm</t>
  </si>
  <si>
    <t>2.37/5a</t>
  </si>
  <si>
    <t>Transport materiale ndertimi, dheu me auto deri 5.0 km</t>
  </si>
  <si>
    <t>Shkarkimet e ujerave te shiut</t>
  </si>
  <si>
    <t>An - 23</t>
  </si>
  <si>
    <t>Pusete b/a shiu 40 x 60, h = 100 cm, me kapak gize</t>
  </si>
  <si>
    <t>Punime MNZ</t>
  </si>
  <si>
    <t>F.V tub xingato dhe rakorderi  Ø &gt; 1 "</t>
  </si>
  <si>
    <t>F.V hidrante Ø 80 mm</t>
  </si>
  <si>
    <t>F..V. Fikse zjarri 9kg me shkume</t>
  </si>
  <si>
    <t>An-12</t>
  </si>
  <si>
    <t xml:space="preserve">F V rezervuari zingato 2000 litra  </t>
  </si>
  <si>
    <t>F.v. pompe 1.5kW, q=2.3l/s, H=56m</t>
  </si>
  <si>
    <t>Punime elektrike</t>
  </si>
  <si>
    <t>Germim dheu me krah e transport me k dore 10 m, kategoria III</t>
  </si>
  <si>
    <t>m³</t>
  </si>
  <si>
    <t xml:space="preserve">Hedhje,rrafshim,mbushje dheu me krah, kategoria III </t>
  </si>
  <si>
    <t>3.158/5a</t>
  </si>
  <si>
    <t>Transport dheu me makineri 5 km</t>
  </si>
  <si>
    <t xml:space="preserve">                    SHUMA 1</t>
  </si>
  <si>
    <t>2.262/1</t>
  </si>
  <si>
    <t>Shtrese betoni C7/10</t>
  </si>
  <si>
    <t>2.262/4</t>
  </si>
  <si>
    <t>Shtrese betoni C 16/20</t>
  </si>
  <si>
    <t>An.2.114</t>
  </si>
  <si>
    <t>Plinta e bazamente b/a monolite deri 20 m3 C - 20/25</t>
  </si>
  <si>
    <t>An.</t>
  </si>
  <si>
    <t>Shtrese me rere kuarci</t>
  </si>
  <si>
    <t>m²</t>
  </si>
  <si>
    <t>F V hekur betoni periodik Ø 6 - 10 mm</t>
  </si>
  <si>
    <t>ton</t>
  </si>
  <si>
    <t>F V hekur betoni periodik Ø &gt; 10 mm</t>
  </si>
  <si>
    <t>Konstruksione metalike te perbera</t>
  </si>
  <si>
    <t xml:space="preserve">                    SHUMA 2</t>
  </si>
  <si>
    <t>Boje vaji siperfaqe metalike</t>
  </si>
  <si>
    <t>2.256/b</t>
  </si>
  <si>
    <t>Mbulim çatie me panele sanduic</t>
  </si>
  <si>
    <t>An.2.256/b</t>
  </si>
  <si>
    <t>Ndetim muri me panel sanduic</t>
  </si>
  <si>
    <t>2.108/3</t>
  </si>
  <si>
    <t>Ndertim muri me knauf t=10cm me dy shtresa, kunder lageshtires</t>
  </si>
  <si>
    <t>2.209/a</t>
  </si>
  <si>
    <t>Ulluk shkarkimi vertikal me PVC Ø 120mm</t>
  </si>
  <si>
    <t>2.212/a</t>
  </si>
  <si>
    <t>Ulluk shkarkimi horizontal me PVC 33cm</t>
  </si>
  <si>
    <t>Patinim muri allci (stuko)</t>
  </si>
  <si>
    <t>2.404/1</t>
  </si>
  <si>
    <t>Boje hidroplastike importi cilesia I-re</t>
  </si>
  <si>
    <t>2.258/2</t>
  </si>
  <si>
    <t>Shtrese zhavori ne territorin e ndertesave</t>
  </si>
  <si>
    <t>2.386/1</t>
  </si>
  <si>
    <t xml:space="preserve"> F V dyer te brendeshme metalike te blinduara.</t>
  </si>
  <si>
    <t>2.375/a</t>
  </si>
  <si>
    <t>Dritare d/alumini dyfish xham</t>
  </si>
  <si>
    <t>2.390/1</t>
  </si>
  <si>
    <t>F.V dyer metalike me llamarine te zeze 27.75 kg/m2</t>
  </si>
  <si>
    <t>2.196/c</t>
  </si>
  <si>
    <t>Hidroizolim me emulsion dhe dy duar bitum</t>
  </si>
  <si>
    <t>Shtrese lluster cimento 1:2, t = 20 mm</t>
  </si>
  <si>
    <t>Veshje me pllake majolike</t>
  </si>
  <si>
    <t>2.267/a</t>
  </si>
  <si>
    <t>Shtrese me pllaka grez porcelanato</t>
  </si>
  <si>
    <t>2.395/a</t>
  </si>
  <si>
    <t>Dere d/alumini pa xham,me mbushje d/a.</t>
  </si>
  <si>
    <t>2.388/1</t>
  </si>
  <si>
    <t>V F dyer te brendeshme tamburate te rimesuara</t>
  </si>
  <si>
    <t xml:space="preserve">                    SHUMA 3</t>
  </si>
  <si>
    <t>Gerrmim dheu me krah</t>
  </si>
  <si>
    <t>Bordura trotuari 25x12cm te derdhura ne vend</t>
  </si>
  <si>
    <t>F. V. Stol hekuri</t>
  </si>
  <si>
    <t>3.643</t>
  </si>
  <si>
    <t xml:space="preserve">Mbjellje bari </t>
  </si>
  <si>
    <t>An. Man.2</t>
  </si>
  <si>
    <t>F.V porte metalike dekorative rreshqitese</t>
  </si>
  <si>
    <t>Mur me blloqe betoni t=20cm deri 3m me llaç perzier M 15</t>
  </si>
  <si>
    <t>2.121/1</t>
  </si>
  <si>
    <t>Brez b/a C 16/20, h ~ 8 m</t>
  </si>
  <si>
    <t>Suva mur blloku h~4m me krah, llaç perzier M 25</t>
  </si>
  <si>
    <t>2.109/2</t>
  </si>
  <si>
    <t>Themel e xokol betoni C - 12/15</t>
  </si>
  <si>
    <t>F.V kosha metalik te vegjel</t>
  </si>
  <si>
    <t>F.V zgara dekorativa hekuri me figuracion mesatare</t>
  </si>
  <si>
    <t>Boje hidroplastike importi cilesi e I-re</t>
  </si>
  <si>
    <t>An.164</t>
  </si>
  <si>
    <t>F.V. Fidane peme dekorative</t>
  </si>
  <si>
    <t>An.165</t>
  </si>
  <si>
    <t>F.V. Fidane shkurre dekorative "Oleander"</t>
  </si>
  <si>
    <t>Trotuar me pllaka granili me boje pa borduren e betonit</t>
  </si>
  <si>
    <t xml:space="preserve">                    SHUMA 4</t>
  </si>
  <si>
    <t>Punime dheu</t>
  </si>
  <si>
    <t>Punime konstruksioni</t>
  </si>
  <si>
    <t>Punime te ndryshme ndertimore</t>
  </si>
  <si>
    <t>Punime Sistemimi te jashtem</t>
  </si>
  <si>
    <t xml:space="preserve">                    Shuma 5</t>
  </si>
  <si>
    <t>Shuma 6</t>
  </si>
  <si>
    <t>Shuma 7</t>
  </si>
  <si>
    <t>Shuma 8</t>
  </si>
  <si>
    <t>PREVENTIV PER NDERTIM PUNISHTE PERPUNIMI FRUTA DHE PERIME</t>
  </si>
  <si>
    <t>Fondi rezerve 3%</t>
  </si>
  <si>
    <t>Shuma</t>
  </si>
  <si>
    <t>Shuma 1 - 8</t>
  </si>
  <si>
    <t>TVSH 20%</t>
  </si>
  <si>
    <t>Totali</t>
  </si>
  <si>
    <t>Shtojca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</si>
</sst>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.00_L_e_k_-;\-* #,##0.00_L_e_k_-;_-* &quot;-&quot;??_L_e_k_-;_-@_-"/>
    <numFmt numFmtId="166" formatCode="_-* #,##0_-;\-* #,##0_-;_-* &quot;-&quot;??_-;_-@_-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  <charset val="16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Times New Roman"/>
      <family val="1"/>
    </font>
    <font>
      <b/>
      <sz val="16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1" fillId="39" borderId="0" applyNumberFormat="0" applyBorder="0" applyAlignment="0" applyProtection="0"/>
    <xf numFmtId="164" fontId="14" fillId="0" borderId="0" applyFont="0" applyFill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7" borderId="1" applyNumberFormat="0" applyAlignment="0" applyProtection="0"/>
    <xf numFmtId="0" fontId="13" fillId="0" borderId="0"/>
    <xf numFmtId="0" fontId="18" fillId="0" borderId="0"/>
    <xf numFmtId="0" fontId="1" fillId="0" borderId="0"/>
    <xf numFmtId="0" fontId="13" fillId="0" borderId="0"/>
    <xf numFmtId="0" fontId="7" fillId="41" borderId="2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4" fillId="40" borderId="0" applyNumberFormat="0" applyBorder="0" applyAlignment="0" applyProtection="0"/>
    <xf numFmtId="0" fontId="8" fillId="41" borderId="1" applyNumberFormat="0" applyAlignment="0" applyProtection="0"/>
    <xf numFmtId="0" fontId="9" fillId="42" borderId="3" applyNumberFormat="0" applyAlignment="0" applyProtection="0"/>
    <xf numFmtId="164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46" borderId="0" applyNumberFormat="0" applyBorder="0" applyAlignment="0" applyProtection="0"/>
    <xf numFmtId="0" fontId="6" fillId="47" borderId="1" applyNumberFormat="0" applyAlignment="0" applyProtection="0"/>
    <xf numFmtId="0" fontId="5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9" borderId="4" applyNumberFormat="0" applyFont="0" applyAlignment="0" applyProtection="0"/>
    <xf numFmtId="0" fontId="7" fillId="41" borderId="2" applyNumberFormat="0" applyAlignment="0" applyProtection="0"/>
    <xf numFmtId="9" fontId="23" fillId="0" borderId="0" applyFont="0" applyFill="0" applyBorder="0" applyAlignment="0" applyProtection="0"/>
  </cellStyleXfs>
  <cellXfs count="143">
    <xf numFmtId="0" fontId="0" fillId="0" borderId="0" xfId="0"/>
    <xf numFmtId="0" fontId="20" fillId="0" borderId="0" xfId="0" applyFont="1"/>
    <xf numFmtId="0" fontId="21" fillId="50" borderId="10" xfId="2" applyFont="1" applyFill="1" applyBorder="1" applyAlignment="1">
      <alignment horizontal="center"/>
    </xf>
    <xf numFmtId="0" fontId="21" fillId="50" borderId="10" xfId="2" applyFont="1" applyFill="1" applyBorder="1"/>
    <xf numFmtId="166" fontId="21" fillId="50" borderId="10" xfId="1" applyNumberFormat="1" applyFont="1" applyFill="1" applyBorder="1"/>
    <xf numFmtId="0" fontId="21" fillId="0" borderId="10" xfId="2" applyFont="1" applyBorder="1" applyAlignment="1">
      <alignment horizontal="center"/>
    </xf>
    <xf numFmtId="0" fontId="21" fillId="0" borderId="10" xfId="2" applyFont="1" applyBorder="1"/>
    <xf numFmtId="166" fontId="21" fillId="0" borderId="10" xfId="1" applyNumberFormat="1" applyFont="1" applyBorder="1"/>
    <xf numFmtId="0" fontId="21" fillId="0" borderId="0" xfId="2" applyFont="1"/>
    <xf numFmtId="0" fontId="21" fillId="50" borderId="0" xfId="2" applyFont="1" applyFill="1"/>
    <xf numFmtId="166" fontId="21" fillId="0" borderId="10" xfId="1" applyNumberFormat="1" applyFont="1" applyFill="1" applyBorder="1"/>
    <xf numFmtId="0" fontId="21" fillId="50" borderId="10" xfId="2" applyFont="1" applyFill="1" applyBorder="1" applyAlignment="1">
      <alignment horizontal="center" wrapText="1"/>
    </xf>
    <xf numFmtId="0" fontId="21" fillId="0" borderId="10" xfId="2" applyFont="1" applyBorder="1" applyAlignment="1">
      <alignment wrapText="1"/>
    </xf>
    <xf numFmtId="0" fontId="21" fillId="0" borderId="10" xfId="2" applyFont="1" applyBorder="1" applyAlignment="1">
      <alignment horizontal="center" wrapText="1"/>
    </xf>
    <xf numFmtId="0" fontId="21" fillId="50" borderId="10" xfId="2" applyFont="1" applyFill="1" applyBorder="1" applyAlignment="1">
      <alignment wrapText="1"/>
    </xf>
    <xf numFmtId="166" fontId="21" fillId="50" borderId="10" xfId="1" applyNumberFormat="1" applyFont="1" applyFill="1" applyBorder="1" applyAlignment="1">
      <alignment wrapText="1"/>
    </xf>
    <xf numFmtId="0" fontId="21" fillId="0" borderId="0" xfId="2" applyFont="1" applyAlignment="1">
      <alignment wrapText="1"/>
    </xf>
    <xf numFmtId="0" fontId="20" fillId="0" borderId="0" xfId="0" applyFont="1" applyAlignment="1">
      <alignment wrapText="1"/>
    </xf>
    <xf numFmtId="166" fontId="21" fillId="0" borderId="10" xfId="1" applyNumberFormat="1" applyFont="1" applyBorder="1" applyAlignment="1">
      <alignment wrapText="1"/>
    </xf>
    <xf numFmtId="0" fontId="21" fillId="50" borderId="0" xfId="2" applyFont="1" applyFill="1" applyAlignment="1">
      <alignment wrapText="1"/>
    </xf>
    <xf numFmtId="0" fontId="21" fillId="0" borderId="10" xfId="2" applyFont="1" applyFill="1" applyBorder="1" applyAlignment="1">
      <alignment horizontal="left" wrapText="1"/>
    </xf>
    <xf numFmtId="0" fontId="21" fillId="0" borderId="10" xfId="2" applyFont="1" applyFill="1" applyBorder="1" applyAlignment="1">
      <alignment horizontal="left"/>
    </xf>
    <xf numFmtId="0" fontId="21" fillId="0" borderId="10" xfId="2" applyFont="1" applyBorder="1" applyAlignment="1">
      <alignment horizontal="left"/>
    </xf>
    <xf numFmtId="0" fontId="22" fillId="51" borderId="10" xfId="0" applyFont="1" applyFill="1" applyBorder="1" applyAlignment="1">
      <alignment horizontal="center" vertical="center" wrapText="1"/>
    </xf>
    <xf numFmtId="0" fontId="22" fillId="51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 shrinkToFi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/>
    </xf>
    <xf numFmtId="167" fontId="20" fillId="0" borderId="10" xfId="0" applyNumberFormat="1" applyFont="1" applyFill="1" applyBorder="1" applyAlignment="1">
      <alignment horizontal="center" vertical="top" shrinkToFit="1"/>
    </xf>
    <xf numFmtId="0" fontId="21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top"/>
    </xf>
    <xf numFmtId="166" fontId="20" fillId="0" borderId="10" xfId="1" applyNumberFormat="1" applyFont="1" applyFill="1" applyBorder="1" applyAlignment="1">
      <alignment horizontal="right" vertical="top" shrinkToFit="1"/>
    </xf>
    <xf numFmtId="166" fontId="20" fillId="0" borderId="10" xfId="1" applyNumberFormat="1" applyFont="1" applyFill="1" applyBorder="1" applyAlignment="1">
      <alignment horizontal="right" vertical="center" shrinkToFit="1"/>
    </xf>
    <xf numFmtId="166" fontId="20" fillId="0" borderId="10" xfId="1" applyNumberFormat="1" applyFont="1" applyFill="1" applyBorder="1" applyAlignment="1">
      <alignment horizontal="right" vertical="top" indent="2" shrinkToFit="1"/>
    </xf>
    <xf numFmtId="0" fontId="21" fillId="0" borderId="16" xfId="2" applyFont="1" applyBorder="1" applyAlignment="1">
      <alignment horizontal="center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center"/>
    </xf>
    <xf numFmtId="0" fontId="21" fillId="0" borderId="10" xfId="2" applyFont="1" applyBorder="1" applyAlignment="1"/>
    <xf numFmtId="1" fontId="20" fillId="0" borderId="10" xfId="0" applyNumberFormat="1" applyFont="1" applyFill="1" applyBorder="1" applyAlignment="1">
      <alignment horizontal="center" vertical="top" wrapText="1" shrinkToFit="1"/>
    </xf>
    <xf numFmtId="166" fontId="20" fillId="0" borderId="10" xfId="1" applyNumberFormat="1" applyFont="1" applyFill="1" applyBorder="1" applyAlignment="1">
      <alignment horizontal="right" vertical="center" wrapText="1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shrinkToFi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166" fontId="20" fillId="0" borderId="16" xfId="1" applyNumberFormat="1" applyFont="1" applyFill="1" applyBorder="1" applyAlignment="1">
      <alignment horizontal="right" vertical="top" shrinkToFit="1"/>
    </xf>
    <xf numFmtId="166" fontId="20" fillId="0" borderId="16" xfId="1" applyNumberFormat="1" applyFont="1" applyFill="1" applyBorder="1" applyAlignment="1">
      <alignment horizontal="right" vertical="top" indent="2" shrinkToFit="1"/>
    </xf>
    <xf numFmtId="166" fontId="22" fillId="0" borderId="11" xfId="1" applyNumberFormat="1" applyFont="1" applyFill="1" applyBorder="1" applyAlignment="1">
      <alignment horizontal="right" vertical="top" shrinkToFit="1"/>
    </xf>
    <xf numFmtId="0" fontId="20" fillId="0" borderId="0" xfId="0" applyFont="1" applyAlignment="1">
      <alignment horizontal="center"/>
    </xf>
    <xf numFmtId="0" fontId="21" fillId="0" borderId="10" xfId="2" applyFont="1" applyBorder="1" applyAlignment="1">
      <alignment horizontal="center" vertical="top"/>
    </xf>
    <xf numFmtId="0" fontId="21" fillId="0" borderId="10" xfId="77" applyFont="1" applyFill="1" applyBorder="1" applyAlignment="1">
      <alignment horizontal="right" vertical="center"/>
    </xf>
    <xf numFmtId="0" fontId="21" fillId="0" borderId="10" xfId="77" applyFont="1" applyFill="1" applyBorder="1" applyAlignment="1">
      <alignment horizontal="center" vertical="center"/>
    </xf>
    <xf numFmtId="0" fontId="21" fillId="0" borderId="10" xfId="77" applyFont="1" applyFill="1" applyBorder="1" applyAlignment="1">
      <alignment vertical="center" wrapText="1"/>
    </xf>
    <xf numFmtId="2" fontId="21" fillId="0" borderId="10" xfId="52" applyNumberFormat="1" applyFont="1" applyFill="1" applyBorder="1" applyAlignment="1">
      <alignment horizontal="center"/>
    </xf>
    <xf numFmtId="0" fontId="21" fillId="0" borderId="10" xfId="52" applyFont="1" applyFill="1" applyBorder="1"/>
    <xf numFmtId="0" fontId="21" fillId="50" borderId="10" xfId="52" applyFont="1" applyFill="1" applyBorder="1" applyAlignment="1">
      <alignment horizontal="center" vertical="center"/>
    </xf>
    <xf numFmtId="0" fontId="21" fillId="50" borderId="10" xfId="52" applyFont="1" applyFill="1" applyBorder="1" applyAlignment="1">
      <alignment vertical="center"/>
    </xf>
    <xf numFmtId="0" fontId="21" fillId="0" borderId="0" xfId="77" applyFont="1" applyFill="1" applyBorder="1" applyAlignment="1">
      <alignment horizontal="right" vertical="center"/>
    </xf>
    <xf numFmtId="0" fontId="21" fillId="0" borderId="0" xfId="77" applyFont="1" applyFill="1" applyBorder="1" applyAlignment="1">
      <alignment horizontal="center"/>
    </xf>
    <xf numFmtId="0" fontId="21" fillId="0" borderId="0" xfId="77" applyFont="1" applyFill="1" applyBorder="1"/>
    <xf numFmtId="0" fontId="21" fillId="0" borderId="8" xfId="77" applyFont="1" applyFill="1" applyBorder="1" applyAlignment="1">
      <alignment horizontal="right" vertical="center"/>
    </xf>
    <xf numFmtId="0" fontId="21" fillId="0" borderId="9" xfId="77" applyFont="1" applyFill="1" applyBorder="1" applyAlignment="1">
      <alignment horizontal="center"/>
    </xf>
    <xf numFmtId="0" fontId="21" fillId="0" borderId="9" xfId="77" applyFont="1" applyFill="1" applyBorder="1"/>
    <xf numFmtId="0" fontId="21" fillId="0" borderId="17" xfId="77" applyFont="1" applyFill="1" applyBorder="1" applyAlignment="1">
      <alignment horizontal="right" vertical="center"/>
    </xf>
    <xf numFmtId="0" fontId="21" fillId="0" borderId="10" xfId="52" applyFont="1" applyFill="1" applyBorder="1" applyAlignment="1">
      <alignment horizontal="center"/>
    </xf>
    <xf numFmtId="0" fontId="21" fillId="0" borderId="10" xfId="52" applyFont="1" applyFill="1" applyBorder="1" applyAlignment="1">
      <alignment horizontal="center" vertical="center"/>
    </xf>
    <xf numFmtId="0" fontId="21" fillId="0" borderId="10" xfId="52" applyFont="1" applyFill="1" applyBorder="1" applyAlignment="1">
      <alignment vertical="center"/>
    </xf>
    <xf numFmtId="0" fontId="21" fillId="50" borderId="10" xfId="77" applyFont="1" applyFill="1" applyBorder="1" applyAlignment="1">
      <alignment horizontal="center"/>
    </xf>
    <xf numFmtId="0" fontId="21" fillId="50" borderId="10" xfId="77" applyFont="1" applyFill="1" applyBorder="1" applyAlignment="1">
      <alignment wrapText="1"/>
    </xf>
    <xf numFmtId="0" fontId="21" fillId="0" borderId="10" xfId="77" applyFont="1" applyFill="1" applyBorder="1" applyAlignment="1">
      <alignment horizontal="center"/>
    </xf>
    <xf numFmtId="0" fontId="21" fillId="50" borderId="10" xfId="77" applyFont="1" applyFill="1" applyBorder="1" applyAlignment="1">
      <alignment horizontal="left" wrapText="1"/>
    </xf>
    <xf numFmtId="167" fontId="21" fillId="0" borderId="10" xfId="77" applyNumberFormat="1" applyFont="1" applyFill="1" applyBorder="1" applyAlignment="1">
      <alignment horizontal="center"/>
    </xf>
    <xf numFmtId="0" fontId="21" fillId="0" borderId="10" xfId="77" applyFont="1" applyFill="1" applyBorder="1"/>
    <xf numFmtId="0" fontId="21" fillId="0" borderId="10" xfId="52" applyFont="1" applyFill="1" applyBorder="1" applyAlignment="1">
      <alignment horizontal="center" vertical="center" wrapText="1"/>
    </xf>
    <xf numFmtId="0" fontId="21" fillId="0" borderId="10" xfId="52" applyFont="1" applyFill="1" applyBorder="1" applyAlignment="1">
      <alignment wrapText="1"/>
    </xf>
    <xf numFmtId="0" fontId="21" fillId="0" borderId="10" xfId="77" applyFont="1" applyFill="1" applyBorder="1" applyAlignment="1">
      <alignment wrapText="1"/>
    </xf>
    <xf numFmtId="0" fontId="21" fillId="50" borderId="9" xfId="77" applyFont="1" applyFill="1" applyBorder="1" applyAlignment="1">
      <alignment horizontal="center"/>
    </xf>
    <xf numFmtId="0" fontId="21" fillId="50" borderId="9" xfId="77" applyFont="1" applyFill="1" applyBorder="1"/>
    <xf numFmtId="0" fontId="21" fillId="0" borderId="21" xfId="52" applyFont="1" applyFill="1" applyBorder="1" applyAlignment="1">
      <alignment horizontal="center"/>
    </xf>
    <xf numFmtId="0" fontId="21" fillId="0" borderId="20" xfId="52" applyFont="1" applyFill="1" applyBorder="1" applyAlignment="1">
      <alignment horizontal="center"/>
    </xf>
    <xf numFmtId="0" fontId="21" fillId="0" borderId="16" xfId="52" applyFont="1" applyFill="1" applyBorder="1"/>
    <xf numFmtId="0" fontId="21" fillId="0" borderId="17" xfId="52" applyFont="1" applyFill="1" applyBorder="1" applyAlignment="1">
      <alignment horizontal="right" vertical="top"/>
    </xf>
    <xf numFmtId="0" fontId="21" fillId="0" borderId="17" xfId="52" applyFont="1" applyBorder="1" applyAlignment="1">
      <alignment horizontal="right" vertical="top"/>
    </xf>
    <xf numFmtId="0" fontId="21" fillId="0" borderId="22" xfId="52" applyFont="1" applyFill="1" applyBorder="1" applyAlignment="1">
      <alignment horizontal="center"/>
    </xf>
    <xf numFmtId="0" fontId="21" fillId="0" borderId="10" xfId="52" applyFont="1" applyBorder="1" applyAlignment="1">
      <alignment horizontal="center"/>
    </xf>
    <xf numFmtId="0" fontId="21" fillId="0" borderId="10" xfId="52" applyFont="1" applyBorder="1"/>
    <xf numFmtId="49" fontId="21" fillId="0" borderId="10" xfId="52" applyNumberFormat="1" applyFont="1" applyBorder="1" applyAlignment="1">
      <alignment horizontal="center" vertical="center"/>
    </xf>
    <xf numFmtId="0" fontId="21" fillId="0" borderId="17" xfId="52" applyFont="1" applyFill="1" applyBorder="1" applyAlignment="1">
      <alignment horizontal="right" vertical="center"/>
    </xf>
    <xf numFmtId="167" fontId="21" fillId="0" borderId="10" xfId="52" applyNumberFormat="1" applyFont="1" applyFill="1" applyBorder="1" applyAlignment="1">
      <alignment horizontal="center"/>
    </xf>
    <xf numFmtId="167" fontId="21" fillId="0" borderId="10" xfId="52" applyNumberFormat="1" applyFont="1" applyFill="1" applyBorder="1" applyAlignment="1">
      <alignment horizontal="center" vertical="center"/>
    </xf>
    <xf numFmtId="0" fontId="21" fillId="0" borderId="10" xfId="52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center" vertical="center"/>
    </xf>
    <xf numFmtId="166" fontId="21" fillId="0" borderId="10" xfId="1" applyNumberFormat="1" applyFont="1" applyFill="1" applyBorder="1" applyAlignment="1">
      <alignment horizontal="right" vertical="center"/>
    </xf>
    <xf numFmtId="166" fontId="21" fillId="0" borderId="10" xfId="1" applyNumberFormat="1" applyFont="1" applyFill="1" applyBorder="1" applyAlignment="1">
      <alignment vertical="center"/>
    </xf>
    <xf numFmtId="166" fontId="21" fillId="0" borderId="16" xfId="1" applyNumberFormat="1" applyFont="1" applyFill="1" applyBorder="1" applyAlignment="1">
      <alignment horizontal="center" vertical="center"/>
    </xf>
    <xf numFmtId="166" fontId="21" fillId="0" borderId="16" xfId="1" applyNumberFormat="1" applyFont="1" applyFill="1" applyBorder="1" applyAlignment="1">
      <alignment vertical="center"/>
    </xf>
    <xf numFmtId="166" fontId="21" fillId="0" borderId="16" xfId="1" applyNumberFormat="1" applyFont="1" applyFill="1" applyBorder="1" applyAlignment="1">
      <alignment horizontal="right" vertical="center"/>
    </xf>
    <xf numFmtId="166" fontId="21" fillId="0" borderId="19" xfId="1" applyNumberFormat="1" applyFont="1" applyFill="1" applyBorder="1" applyAlignment="1">
      <alignment horizontal="right" vertical="center"/>
    </xf>
    <xf numFmtId="166" fontId="21" fillId="0" borderId="9" xfId="1" applyNumberFormat="1" applyFont="1" applyFill="1" applyBorder="1" applyAlignment="1">
      <alignment horizontal="center" vertical="center"/>
    </xf>
    <xf numFmtId="166" fontId="21" fillId="0" borderId="9" xfId="1" applyNumberFormat="1" applyFont="1" applyFill="1" applyBorder="1" applyAlignment="1">
      <alignment vertical="center"/>
    </xf>
    <xf numFmtId="166" fontId="21" fillId="0" borderId="10" xfId="1" applyNumberFormat="1" applyFont="1" applyFill="1" applyBorder="1" applyAlignment="1">
      <alignment horizontal="right"/>
    </xf>
    <xf numFmtId="166" fontId="21" fillId="50" borderId="10" xfId="1" applyNumberFormat="1" applyFont="1" applyFill="1" applyBorder="1" applyAlignment="1">
      <alignment horizontal="right"/>
    </xf>
    <xf numFmtId="166" fontId="21" fillId="0" borderId="9" xfId="1" applyNumberFormat="1" applyFont="1" applyFill="1" applyBorder="1" applyAlignment="1">
      <alignment horizontal="right" vertical="center"/>
    </xf>
    <xf numFmtId="166" fontId="21" fillId="0" borderId="13" xfId="1" applyNumberFormat="1" applyFont="1" applyFill="1" applyBorder="1" applyAlignment="1">
      <alignment horizontal="center" vertical="center"/>
    </xf>
    <xf numFmtId="166" fontId="21" fillId="50" borderId="13" xfId="1" applyNumberFormat="1" applyFont="1" applyFill="1" applyBorder="1" applyAlignment="1">
      <alignment horizontal="right"/>
    </xf>
    <xf numFmtId="0" fontId="21" fillId="50" borderId="16" xfId="2" applyFont="1" applyFill="1" applyBorder="1"/>
    <xf numFmtId="166" fontId="21" fillId="0" borderId="16" xfId="1" applyNumberFormat="1" applyFont="1" applyBorder="1"/>
    <xf numFmtId="0" fontId="19" fillId="51" borderId="10" xfId="52" applyFont="1" applyFill="1" applyBorder="1" applyAlignment="1">
      <alignment vertical="center"/>
    </xf>
    <xf numFmtId="0" fontId="19" fillId="51" borderId="10" xfId="52" applyFont="1" applyFill="1" applyBorder="1" applyAlignment="1">
      <alignment horizontal="center" vertical="center"/>
    </xf>
    <xf numFmtId="1" fontId="19" fillId="51" borderId="10" xfId="52" applyNumberFormat="1" applyFont="1" applyFill="1" applyBorder="1" applyAlignment="1">
      <alignment horizontal="center" vertical="center"/>
    </xf>
    <xf numFmtId="166" fontId="19" fillId="51" borderId="18" xfId="1" applyNumberFormat="1" applyFont="1" applyFill="1" applyBorder="1" applyAlignment="1">
      <alignment horizontal="center" vertical="center"/>
    </xf>
    <xf numFmtId="166" fontId="19" fillId="51" borderId="23" xfId="1" applyNumberFormat="1" applyFont="1" applyFill="1" applyBorder="1" applyAlignment="1">
      <alignment horizontal="center" vertical="center"/>
    </xf>
    <xf numFmtId="0" fontId="19" fillId="51" borderId="10" xfId="77" applyFont="1" applyFill="1" applyBorder="1" applyAlignment="1">
      <alignment horizontal="right" vertical="center"/>
    </xf>
    <xf numFmtId="0" fontId="19" fillId="51" borderId="10" xfId="77" applyFont="1" applyFill="1" applyBorder="1" applyAlignment="1">
      <alignment horizontal="center"/>
    </xf>
    <xf numFmtId="0" fontId="19" fillId="51" borderId="10" xfId="2" applyFont="1" applyFill="1" applyBorder="1" applyAlignment="1">
      <alignment horizontal="center"/>
    </xf>
    <xf numFmtId="0" fontId="19" fillId="51" borderId="18" xfId="2" applyFont="1" applyFill="1" applyBorder="1" applyAlignment="1">
      <alignment horizontal="center"/>
    </xf>
    <xf numFmtId="0" fontId="19" fillId="51" borderId="23" xfId="2" applyFont="1" applyFill="1" applyBorder="1" applyAlignment="1">
      <alignment horizontal="center"/>
    </xf>
    <xf numFmtId="166" fontId="22" fillId="51" borderId="10" xfId="1" applyNumberFormat="1" applyFont="1" applyFill="1" applyBorder="1" applyAlignment="1">
      <alignment horizontal="center" vertical="center" wrapText="1"/>
    </xf>
    <xf numFmtId="166" fontId="22" fillId="0" borderId="24" xfId="0" applyNumberFormat="1" applyFont="1" applyBorder="1"/>
    <xf numFmtId="166" fontId="22" fillId="0" borderId="5" xfId="0" applyNumberFormat="1" applyFont="1" applyBorder="1"/>
    <xf numFmtId="166" fontId="22" fillId="0" borderId="11" xfId="0" applyNumberFormat="1" applyFont="1" applyBorder="1"/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</cellXfs>
  <cellStyles count="9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2" xfId="53"/>
    <cellStyle name="Accent2 - 20%" xfId="24"/>
    <cellStyle name="Accent2 - 40%" xfId="25"/>
    <cellStyle name="Accent2 - 60%" xfId="26"/>
    <cellStyle name="Accent2 2" xfId="54"/>
    <cellStyle name="Accent3 - 20%" xfId="27"/>
    <cellStyle name="Accent3 - 40%" xfId="28"/>
    <cellStyle name="Accent3 - 60%" xfId="29"/>
    <cellStyle name="Accent3 2" xfId="55"/>
    <cellStyle name="Accent4 - 20%" xfId="30"/>
    <cellStyle name="Accent4 - 40%" xfId="31"/>
    <cellStyle name="Accent4 - 60%" xfId="32"/>
    <cellStyle name="Accent4 2" xfId="56"/>
    <cellStyle name="Accent5 - 20%" xfId="33"/>
    <cellStyle name="Accent5 - 40%" xfId="34"/>
    <cellStyle name="Accent5 - 60%" xfId="35"/>
    <cellStyle name="Accent5 2" xfId="57"/>
    <cellStyle name="Accent6 - 20%" xfId="36"/>
    <cellStyle name="Accent6 - 40%" xfId="37"/>
    <cellStyle name="Accent6 - 60%" xfId="38"/>
    <cellStyle name="Accent6 2" xfId="58"/>
    <cellStyle name="Bad 2" xfId="59"/>
    <cellStyle name="Calculation 2" xfId="60"/>
    <cellStyle name="Check Cell 2" xfId="61"/>
    <cellStyle name="Comma 18" xfId="62"/>
    <cellStyle name="Comma 2" xfId="39"/>
    <cellStyle name="Comma 2 2" xfId="63"/>
    <cellStyle name="Comma 3" xfId="64"/>
    <cellStyle name="Comma 3 2" xfId="65"/>
    <cellStyle name="Comma 30" xfId="66"/>
    <cellStyle name="Comma 33" xfId="67"/>
    <cellStyle name="Comma 4" xfId="68"/>
    <cellStyle name="Emphasis 1" xfId="40"/>
    <cellStyle name="Emphasis 2" xfId="41"/>
    <cellStyle name="Emphasis 3" xfId="42"/>
    <cellStyle name="Explanatory Text 2" xfId="43"/>
    <cellStyle name="Good 2" xfId="69"/>
    <cellStyle name="Input 2" xfId="44"/>
    <cellStyle name="Input 2 2" xfId="70"/>
    <cellStyle name="Migliaia" xfId="1" builtinId="3"/>
    <cellStyle name="Neutral 2" xfId="71"/>
    <cellStyle name="Normal 10 2" xfId="72"/>
    <cellStyle name="Normal 102" xfId="73"/>
    <cellStyle name="Normal 103" xfId="74"/>
    <cellStyle name="Normal 106" xfId="75"/>
    <cellStyle name="Normal 2" xfId="45"/>
    <cellStyle name="Normal 2 2" xfId="46"/>
    <cellStyle name="Normal 2 2 2" xfId="76"/>
    <cellStyle name="Normal 2 2 2 2" xfId="77"/>
    <cellStyle name="Normal 2 3" xfId="78"/>
    <cellStyle name="Normal 26" xfId="79"/>
    <cellStyle name="Normal 3" xfId="47"/>
    <cellStyle name="Normal 3 2" xfId="80"/>
    <cellStyle name="Normal 35 2" xfId="81"/>
    <cellStyle name="Normal 4" xfId="82"/>
    <cellStyle name="Normal 5" xfId="83"/>
    <cellStyle name="Normal 63" xfId="84"/>
    <cellStyle name="Normal 65 10" xfId="85"/>
    <cellStyle name="Normal 72" xfId="86"/>
    <cellStyle name="Normal 79" xfId="87"/>
    <cellStyle name="Normal 81" xfId="48"/>
    <cellStyle name="Normal 84" xfId="88"/>
    <cellStyle name="Normal 96" xfId="89"/>
    <cellStyle name="Normal 97" xfId="90"/>
    <cellStyle name="Normal 98" xfId="91"/>
    <cellStyle name="Normale" xfId="0" builtinId="0"/>
    <cellStyle name="Normale 2" xfId="2"/>
    <cellStyle name="Normale 3" xfId="52"/>
    <cellStyle name="Note 2" xfId="92"/>
    <cellStyle name="Output 2" xfId="49"/>
    <cellStyle name="Output 2 2" xfId="93"/>
    <cellStyle name="Percent 2" xfId="94"/>
    <cellStyle name="Sheet Title" xfId="50"/>
    <cellStyle name="Title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C1" sqref="C1"/>
    </sheetView>
  </sheetViews>
  <sheetFormatPr defaultRowHeight="15.75" x14ac:dyDescent="0.25"/>
  <cols>
    <col min="1" max="1" width="4.140625" style="1" bestFit="1" customWidth="1"/>
    <col min="2" max="2" width="11.140625" style="1" bestFit="1" customWidth="1"/>
    <col min="3" max="3" width="64" style="1" bestFit="1" customWidth="1"/>
    <col min="4" max="4" width="9.140625" style="1"/>
    <col min="5" max="5" width="9.28515625" style="1" bestFit="1" customWidth="1"/>
    <col min="6" max="6" width="12.7109375" style="1" bestFit="1" customWidth="1"/>
    <col min="7" max="7" width="14.5703125" style="1" bestFit="1" customWidth="1"/>
    <col min="8" max="16384" width="9.140625" style="1"/>
  </cols>
  <sheetData>
    <row r="1" spans="1:7" x14ac:dyDescent="0.25">
      <c r="C1" s="1" t="s">
        <v>216</v>
      </c>
    </row>
    <row r="2" spans="1:7" x14ac:dyDescent="0.25">
      <c r="C2" s="133" t="s">
        <v>210</v>
      </c>
      <c r="D2" s="133"/>
      <c r="E2" s="133"/>
      <c r="F2" s="133"/>
    </row>
    <row r="3" spans="1:7" x14ac:dyDescent="0.25">
      <c r="C3" s="133"/>
      <c r="D3" s="133"/>
      <c r="E3" s="133"/>
      <c r="F3" s="133"/>
    </row>
    <row r="5" spans="1:7" x14ac:dyDescent="0.25">
      <c r="A5" s="117" t="s">
        <v>0</v>
      </c>
      <c r="B5" s="118" t="s">
        <v>1</v>
      </c>
      <c r="C5" s="118" t="s">
        <v>202</v>
      </c>
      <c r="D5" s="118" t="s">
        <v>70</v>
      </c>
      <c r="E5" s="118" t="s">
        <v>71</v>
      </c>
      <c r="F5" s="118" t="s">
        <v>72</v>
      </c>
      <c r="G5" s="119" t="s">
        <v>73</v>
      </c>
    </row>
    <row r="6" spans="1:7" x14ac:dyDescent="0.25">
      <c r="A6" s="60">
        <v>1</v>
      </c>
      <c r="B6" s="61">
        <v>2.1</v>
      </c>
      <c r="C6" s="62" t="s">
        <v>127</v>
      </c>
      <c r="D6" s="101" t="s">
        <v>128</v>
      </c>
      <c r="E6" s="102">
        <v>207</v>
      </c>
      <c r="F6" s="103"/>
      <c r="G6" s="102">
        <f>E6*F6</f>
        <v>0</v>
      </c>
    </row>
    <row r="7" spans="1:7" x14ac:dyDescent="0.25">
      <c r="A7" s="60">
        <v>2</v>
      </c>
      <c r="B7" s="63">
        <v>2.19</v>
      </c>
      <c r="C7" s="64" t="s">
        <v>129</v>
      </c>
      <c r="D7" s="101" t="s">
        <v>128</v>
      </c>
      <c r="E7" s="102">
        <v>27</v>
      </c>
      <c r="F7" s="103"/>
      <c r="G7" s="102">
        <f t="shared" ref="G7:G8" si="0">E7*F7</f>
        <v>0</v>
      </c>
    </row>
    <row r="8" spans="1:7" ht="16.5" thickBot="1" x14ac:dyDescent="0.3">
      <c r="A8" s="60">
        <v>3</v>
      </c>
      <c r="B8" s="65" t="s">
        <v>130</v>
      </c>
      <c r="C8" s="66" t="s">
        <v>131</v>
      </c>
      <c r="D8" s="104" t="s">
        <v>128</v>
      </c>
      <c r="E8" s="105">
        <v>180</v>
      </c>
      <c r="F8" s="105"/>
      <c r="G8" s="102">
        <f t="shared" si="0"/>
        <v>0</v>
      </c>
    </row>
    <row r="9" spans="1:7" ht="16.5" thickBot="1" x14ac:dyDescent="0.3">
      <c r="A9" s="67"/>
      <c r="B9" s="68"/>
      <c r="C9" s="69"/>
      <c r="D9" s="137" t="s">
        <v>132</v>
      </c>
      <c r="E9" s="138"/>
      <c r="F9" s="139"/>
      <c r="G9" s="57">
        <f>SUM(G6:G8)</f>
        <v>0</v>
      </c>
    </row>
    <row r="10" spans="1:7" x14ac:dyDescent="0.25">
      <c r="A10" s="117" t="s">
        <v>0</v>
      </c>
      <c r="B10" s="118" t="s">
        <v>1</v>
      </c>
      <c r="C10" s="118" t="s">
        <v>203</v>
      </c>
      <c r="D10" s="120" t="s">
        <v>70</v>
      </c>
      <c r="E10" s="120" t="s">
        <v>71</v>
      </c>
      <c r="F10" s="120" t="s">
        <v>72</v>
      </c>
      <c r="G10" s="121" t="s">
        <v>73</v>
      </c>
    </row>
    <row r="11" spans="1:7" x14ac:dyDescent="0.25">
      <c r="A11" s="70">
        <v>1</v>
      </c>
      <c r="B11" s="71" t="s">
        <v>133</v>
      </c>
      <c r="C11" s="72" t="s">
        <v>134</v>
      </c>
      <c r="D11" s="101" t="s">
        <v>128</v>
      </c>
      <c r="E11" s="102">
        <v>4.8</v>
      </c>
      <c r="F11" s="103"/>
      <c r="G11" s="102">
        <f t="shared" ref="G11:G17" si="1">E11*F11</f>
        <v>0</v>
      </c>
    </row>
    <row r="12" spans="1:7" x14ac:dyDescent="0.25">
      <c r="A12" s="73">
        <v>2</v>
      </c>
      <c r="B12" s="74" t="s">
        <v>135</v>
      </c>
      <c r="C12" s="64" t="s">
        <v>136</v>
      </c>
      <c r="D12" s="101" t="s">
        <v>128</v>
      </c>
      <c r="E12" s="102">
        <v>55.3</v>
      </c>
      <c r="F12" s="103"/>
      <c r="G12" s="102">
        <f t="shared" si="1"/>
        <v>0</v>
      </c>
    </row>
    <row r="13" spans="1:7" x14ac:dyDescent="0.25">
      <c r="A13" s="73">
        <v>3</v>
      </c>
      <c r="B13" s="74" t="s">
        <v>137</v>
      </c>
      <c r="C13" s="64" t="s">
        <v>138</v>
      </c>
      <c r="D13" s="101" t="s">
        <v>128</v>
      </c>
      <c r="E13" s="102">
        <v>25.8</v>
      </c>
      <c r="F13" s="103"/>
      <c r="G13" s="102">
        <f t="shared" si="1"/>
        <v>0</v>
      </c>
    </row>
    <row r="14" spans="1:7" x14ac:dyDescent="0.25">
      <c r="A14" s="73">
        <v>4</v>
      </c>
      <c r="B14" s="75" t="s">
        <v>139</v>
      </c>
      <c r="C14" s="76" t="s">
        <v>140</v>
      </c>
      <c r="D14" s="101" t="s">
        <v>141</v>
      </c>
      <c r="E14" s="103">
        <v>355</v>
      </c>
      <c r="F14" s="103"/>
      <c r="G14" s="102">
        <f t="shared" si="1"/>
        <v>0</v>
      </c>
    </row>
    <row r="15" spans="1:7" x14ac:dyDescent="0.25">
      <c r="A15" s="73">
        <v>5</v>
      </c>
      <c r="B15" s="77">
        <v>2.1659999999999999</v>
      </c>
      <c r="C15" s="78" t="s">
        <v>142</v>
      </c>
      <c r="D15" s="101" t="s">
        <v>143</v>
      </c>
      <c r="E15" s="102">
        <v>2.82</v>
      </c>
      <c r="F15" s="103"/>
      <c r="G15" s="102">
        <f t="shared" si="1"/>
        <v>0</v>
      </c>
    </row>
    <row r="16" spans="1:7" x14ac:dyDescent="0.25">
      <c r="A16" s="60">
        <v>6</v>
      </c>
      <c r="B16" s="79">
        <v>2.1669999999999998</v>
      </c>
      <c r="C16" s="64" t="s">
        <v>144</v>
      </c>
      <c r="D16" s="101" t="s">
        <v>143</v>
      </c>
      <c r="E16" s="102">
        <v>3.37</v>
      </c>
      <c r="F16" s="103"/>
      <c r="G16" s="102">
        <f t="shared" si="1"/>
        <v>0</v>
      </c>
    </row>
    <row r="17" spans="1:7" ht="16.5" thickBot="1" x14ac:dyDescent="0.3">
      <c r="A17" s="60">
        <v>7</v>
      </c>
      <c r="B17" s="74">
        <v>2.181</v>
      </c>
      <c r="C17" s="64" t="s">
        <v>145</v>
      </c>
      <c r="D17" s="104" t="s">
        <v>143</v>
      </c>
      <c r="E17" s="106">
        <v>25.7</v>
      </c>
      <c r="F17" s="105"/>
      <c r="G17" s="102">
        <f t="shared" si="1"/>
        <v>0</v>
      </c>
    </row>
    <row r="18" spans="1:7" ht="16.5" thickBot="1" x14ac:dyDescent="0.3">
      <c r="A18" s="67"/>
      <c r="B18" s="68"/>
      <c r="C18" s="69"/>
      <c r="D18" s="137" t="s">
        <v>146</v>
      </c>
      <c r="E18" s="138"/>
      <c r="F18" s="139"/>
      <c r="G18" s="57">
        <f>SUM(G11:G17)</f>
        <v>0</v>
      </c>
    </row>
    <row r="19" spans="1:7" x14ac:dyDescent="0.25">
      <c r="A19" s="117" t="s">
        <v>0</v>
      </c>
      <c r="B19" s="118" t="s">
        <v>1</v>
      </c>
      <c r="C19" s="118" t="s">
        <v>204</v>
      </c>
      <c r="D19" s="120" t="s">
        <v>70</v>
      </c>
      <c r="E19" s="120" t="s">
        <v>71</v>
      </c>
      <c r="F19" s="120" t="s">
        <v>72</v>
      </c>
      <c r="G19" s="121" t="s">
        <v>73</v>
      </c>
    </row>
    <row r="20" spans="1:7" x14ac:dyDescent="0.25">
      <c r="A20" s="70">
        <v>1</v>
      </c>
      <c r="B20" s="71">
        <v>2.4009999999999998</v>
      </c>
      <c r="C20" s="72" t="s">
        <v>147</v>
      </c>
      <c r="D20" s="101" t="s">
        <v>141</v>
      </c>
      <c r="E20" s="102">
        <v>725</v>
      </c>
      <c r="F20" s="103"/>
      <c r="G20" s="102">
        <f t="shared" ref="G20:G37" si="2">E20*F20</f>
        <v>0</v>
      </c>
    </row>
    <row r="21" spans="1:7" x14ac:dyDescent="0.25">
      <c r="A21" s="73">
        <v>2</v>
      </c>
      <c r="B21" s="77" t="s">
        <v>148</v>
      </c>
      <c r="C21" s="80" t="s">
        <v>149</v>
      </c>
      <c r="D21" s="101" t="s">
        <v>141</v>
      </c>
      <c r="E21" s="102">
        <v>367</v>
      </c>
      <c r="F21" s="103"/>
      <c r="G21" s="102">
        <f t="shared" si="2"/>
        <v>0</v>
      </c>
    </row>
    <row r="22" spans="1:7" x14ac:dyDescent="0.25">
      <c r="A22" s="73">
        <v>3</v>
      </c>
      <c r="B22" s="81" t="s">
        <v>150</v>
      </c>
      <c r="C22" s="82" t="s">
        <v>151</v>
      </c>
      <c r="D22" s="101" t="s">
        <v>141</v>
      </c>
      <c r="E22" s="102">
        <v>264.5</v>
      </c>
      <c r="F22" s="103"/>
      <c r="G22" s="102">
        <f t="shared" si="2"/>
        <v>0</v>
      </c>
    </row>
    <row r="23" spans="1:7" x14ac:dyDescent="0.25">
      <c r="A23" s="73">
        <v>4</v>
      </c>
      <c r="B23" s="83" t="s">
        <v>152</v>
      </c>
      <c r="C23" s="84" t="s">
        <v>153</v>
      </c>
      <c r="D23" s="101" t="s">
        <v>141</v>
      </c>
      <c r="E23" s="102">
        <v>270</v>
      </c>
      <c r="F23" s="103"/>
      <c r="G23" s="102">
        <f t="shared" si="2"/>
        <v>0</v>
      </c>
    </row>
    <row r="24" spans="1:7" x14ac:dyDescent="0.25">
      <c r="A24" s="73">
        <v>5</v>
      </c>
      <c r="B24" s="74" t="s">
        <v>154</v>
      </c>
      <c r="C24" s="84" t="s">
        <v>155</v>
      </c>
      <c r="D24" s="101" t="s">
        <v>25</v>
      </c>
      <c r="E24" s="102">
        <v>16</v>
      </c>
      <c r="F24" s="103"/>
      <c r="G24" s="102">
        <f t="shared" si="2"/>
        <v>0</v>
      </c>
    </row>
    <row r="25" spans="1:7" x14ac:dyDescent="0.25">
      <c r="A25" s="73">
        <v>6</v>
      </c>
      <c r="B25" s="74" t="s">
        <v>156</v>
      </c>
      <c r="C25" s="84" t="s">
        <v>157</v>
      </c>
      <c r="D25" s="101" t="s">
        <v>25</v>
      </c>
      <c r="E25" s="102">
        <v>61</v>
      </c>
      <c r="F25" s="103"/>
      <c r="G25" s="102">
        <f t="shared" si="2"/>
        <v>0</v>
      </c>
    </row>
    <row r="26" spans="1:7" x14ac:dyDescent="0.25">
      <c r="A26" s="73">
        <v>7</v>
      </c>
      <c r="B26" s="81">
        <v>2.3279999999999998</v>
      </c>
      <c r="C26" s="82" t="s">
        <v>158</v>
      </c>
      <c r="D26" s="101" t="s">
        <v>141</v>
      </c>
      <c r="E26" s="102">
        <v>83</v>
      </c>
      <c r="F26" s="103"/>
      <c r="G26" s="102">
        <f t="shared" si="2"/>
        <v>0</v>
      </c>
    </row>
    <row r="27" spans="1:7" x14ac:dyDescent="0.25">
      <c r="A27" s="73">
        <v>8</v>
      </c>
      <c r="B27" s="79" t="s">
        <v>159</v>
      </c>
      <c r="C27" s="85" t="s">
        <v>160</v>
      </c>
      <c r="D27" s="101" t="s">
        <v>141</v>
      </c>
      <c r="E27" s="107">
        <v>529</v>
      </c>
      <c r="F27" s="103"/>
      <c r="G27" s="102">
        <f t="shared" si="2"/>
        <v>0</v>
      </c>
    </row>
    <row r="28" spans="1:7" x14ac:dyDescent="0.25">
      <c r="A28" s="73">
        <v>9</v>
      </c>
      <c r="B28" s="86" t="s">
        <v>161</v>
      </c>
      <c r="C28" s="87" t="s">
        <v>162</v>
      </c>
      <c r="D28" s="108" t="s">
        <v>128</v>
      </c>
      <c r="E28" s="102">
        <v>110</v>
      </c>
      <c r="F28" s="109"/>
      <c r="G28" s="102">
        <f t="shared" si="2"/>
        <v>0</v>
      </c>
    </row>
    <row r="29" spans="1:7" x14ac:dyDescent="0.25">
      <c r="A29" s="73">
        <v>10</v>
      </c>
      <c r="B29" s="74" t="s">
        <v>163</v>
      </c>
      <c r="C29" s="84" t="s">
        <v>164</v>
      </c>
      <c r="D29" s="108" t="s">
        <v>128</v>
      </c>
      <c r="E29" s="102">
        <v>8.64</v>
      </c>
      <c r="F29" s="103"/>
      <c r="G29" s="102">
        <f t="shared" si="2"/>
        <v>0</v>
      </c>
    </row>
    <row r="30" spans="1:7" x14ac:dyDescent="0.25">
      <c r="A30" s="73">
        <v>11</v>
      </c>
      <c r="B30" s="79" t="s">
        <v>165</v>
      </c>
      <c r="C30" s="85" t="s">
        <v>166</v>
      </c>
      <c r="D30" s="101" t="s">
        <v>141</v>
      </c>
      <c r="E30" s="102">
        <v>7.7</v>
      </c>
      <c r="F30" s="103"/>
      <c r="G30" s="102">
        <f t="shared" si="2"/>
        <v>0</v>
      </c>
    </row>
    <row r="31" spans="1:7" x14ac:dyDescent="0.25">
      <c r="A31" s="73">
        <v>12</v>
      </c>
      <c r="B31" s="88" t="s">
        <v>167</v>
      </c>
      <c r="C31" s="64" t="s">
        <v>168</v>
      </c>
      <c r="D31" s="101" t="s">
        <v>141</v>
      </c>
      <c r="E31" s="102">
        <v>35.4</v>
      </c>
      <c r="F31" s="103"/>
      <c r="G31" s="102">
        <f t="shared" si="2"/>
        <v>0</v>
      </c>
    </row>
    <row r="32" spans="1:7" x14ac:dyDescent="0.25">
      <c r="A32" s="73">
        <v>13</v>
      </c>
      <c r="B32" s="79" t="s">
        <v>169</v>
      </c>
      <c r="C32" s="82" t="s">
        <v>170</v>
      </c>
      <c r="D32" s="101" t="s">
        <v>141</v>
      </c>
      <c r="E32" s="102">
        <v>345</v>
      </c>
      <c r="F32" s="103"/>
      <c r="G32" s="102">
        <f t="shared" si="2"/>
        <v>0</v>
      </c>
    </row>
    <row r="33" spans="1:7" x14ac:dyDescent="0.25">
      <c r="A33" s="73">
        <v>14</v>
      </c>
      <c r="B33" s="81">
        <v>2.2000000000000002</v>
      </c>
      <c r="C33" s="82" t="s">
        <v>171</v>
      </c>
      <c r="D33" s="101" t="s">
        <v>141</v>
      </c>
      <c r="E33" s="102">
        <v>345</v>
      </c>
      <c r="F33" s="103"/>
      <c r="G33" s="102">
        <f t="shared" si="2"/>
        <v>0</v>
      </c>
    </row>
    <row r="34" spans="1:7" x14ac:dyDescent="0.25">
      <c r="A34" s="73">
        <v>15</v>
      </c>
      <c r="B34" s="79">
        <v>2.3260000000000001</v>
      </c>
      <c r="C34" s="82" t="s">
        <v>172</v>
      </c>
      <c r="D34" s="101" t="s">
        <v>141</v>
      </c>
      <c r="E34" s="102">
        <v>46</v>
      </c>
      <c r="F34" s="103"/>
      <c r="G34" s="102">
        <f t="shared" si="2"/>
        <v>0</v>
      </c>
    </row>
    <row r="35" spans="1:7" x14ac:dyDescent="0.25">
      <c r="A35" s="73">
        <v>16</v>
      </c>
      <c r="B35" s="89" t="s">
        <v>173</v>
      </c>
      <c r="C35" s="90" t="s">
        <v>174</v>
      </c>
      <c r="D35" s="101" t="s">
        <v>141</v>
      </c>
      <c r="E35" s="102">
        <v>68</v>
      </c>
      <c r="F35" s="103"/>
      <c r="G35" s="102">
        <f t="shared" si="2"/>
        <v>0</v>
      </c>
    </row>
    <row r="36" spans="1:7" x14ac:dyDescent="0.25">
      <c r="A36" s="60">
        <v>17</v>
      </c>
      <c r="B36" s="79" t="s">
        <v>175</v>
      </c>
      <c r="C36" s="85" t="s">
        <v>176</v>
      </c>
      <c r="D36" s="101" t="s">
        <v>141</v>
      </c>
      <c r="E36" s="102">
        <v>11.3</v>
      </c>
      <c r="F36" s="103"/>
      <c r="G36" s="102">
        <f t="shared" si="2"/>
        <v>0</v>
      </c>
    </row>
    <row r="37" spans="1:7" ht="16.5" thickBot="1" x14ac:dyDescent="0.3">
      <c r="A37" s="60">
        <v>18</v>
      </c>
      <c r="B37" s="74" t="s">
        <v>177</v>
      </c>
      <c r="C37" s="84" t="s">
        <v>178</v>
      </c>
      <c r="D37" s="104" t="s">
        <v>141</v>
      </c>
      <c r="E37" s="106">
        <v>12.9</v>
      </c>
      <c r="F37" s="105"/>
      <c r="G37" s="106">
        <f t="shared" si="2"/>
        <v>0</v>
      </c>
    </row>
    <row r="38" spans="1:7" ht="16.5" thickBot="1" x14ac:dyDescent="0.3">
      <c r="A38" s="67"/>
      <c r="B38" s="68"/>
      <c r="C38" s="69"/>
      <c r="D38" s="137" t="s">
        <v>179</v>
      </c>
      <c r="E38" s="138"/>
      <c r="F38" s="139"/>
      <c r="G38" s="57">
        <f>SUM(G20:G37)</f>
        <v>0</v>
      </c>
    </row>
    <row r="39" spans="1:7" x14ac:dyDescent="0.25">
      <c r="A39" s="122" t="s">
        <v>0</v>
      </c>
      <c r="B39" s="123" t="s">
        <v>1</v>
      </c>
      <c r="C39" s="118" t="s">
        <v>205</v>
      </c>
      <c r="D39" s="120" t="s">
        <v>70</v>
      </c>
      <c r="E39" s="120" t="s">
        <v>71</v>
      </c>
      <c r="F39" s="120" t="s">
        <v>72</v>
      </c>
      <c r="G39" s="120" t="s">
        <v>73</v>
      </c>
    </row>
    <row r="40" spans="1:7" x14ac:dyDescent="0.25">
      <c r="A40" s="100">
        <v>1</v>
      </c>
      <c r="B40" s="75">
        <v>2.1</v>
      </c>
      <c r="C40" s="84" t="s">
        <v>180</v>
      </c>
      <c r="D40" s="101" t="s">
        <v>128</v>
      </c>
      <c r="E40" s="102">
        <v>24</v>
      </c>
      <c r="F40" s="103"/>
      <c r="G40" s="102">
        <f t="shared" ref="G40:G58" si="3">E40*F40</f>
        <v>0</v>
      </c>
    </row>
    <row r="41" spans="1:7" x14ac:dyDescent="0.25">
      <c r="A41" s="100">
        <v>2</v>
      </c>
      <c r="B41" s="63">
        <v>2.19</v>
      </c>
      <c r="C41" s="64" t="s">
        <v>129</v>
      </c>
      <c r="D41" s="101" t="s">
        <v>128</v>
      </c>
      <c r="E41" s="102">
        <v>14.5</v>
      </c>
      <c r="F41" s="103"/>
      <c r="G41" s="102">
        <f t="shared" si="3"/>
        <v>0</v>
      </c>
    </row>
    <row r="42" spans="1:7" x14ac:dyDescent="0.25">
      <c r="A42" s="92">
        <v>3</v>
      </c>
      <c r="B42" s="74">
        <v>2.258</v>
      </c>
      <c r="C42" s="64" t="s">
        <v>110</v>
      </c>
      <c r="D42" s="101" t="s">
        <v>128</v>
      </c>
      <c r="E42" s="106">
        <v>9.4</v>
      </c>
      <c r="F42" s="105"/>
      <c r="G42" s="102">
        <f t="shared" si="3"/>
        <v>0</v>
      </c>
    </row>
    <row r="43" spans="1:7" x14ac:dyDescent="0.25">
      <c r="A43" s="91">
        <v>4</v>
      </c>
      <c r="B43" s="93">
        <v>2.2909999999999999</v>
      </c>
      <c r="C43" s="64" t="s">
        <v>181</v>
      </c>
      <c r="D43" s="101" t="s">
        <v>25</v>
      </c>
      <c r="E43" s="102">
        <v>118</v>
      </c>
      <c r="F43" s="103"/>
      <c r="G43" s="102">
        <f t="shared" si="3"/>
        <v>0</v>
      </c>
    </row>
    <row r="44" spans="1:7" x14ac:dyDescent="0.25">
      <c r="A44" s="91">
        <v>5</v>
      </c>
      <c r="B44" s="94" t="s">
        <v>68</v>
      </c>
      <c r="C44" s="95" t="s">
        <v>182</v>
      </c>
      <c r="D44" s="101" t="s">
        <v>4</v>
      </c>
      <c r="E44" s="4">
        <v>3</v>
      </c>
      <c r="F44" s="110"/>
      <c r="G44" s="102">
        <f t="shared" si="3"/>
        <v>0</v>
      </c>
    </row>
    <row r="45" spans="1:7" x14ac:dyDescent="0.25">
      <c r="A45" s="92">
        <v>6</v>
      </c>
      <c r="B45" s="96" t="s">
        <v>183</v>
      </c>
      <c r="C45" s="95" t="s">
        <v>184</v>
      </c>
      <c r="D45" s="101" t="s">
        <v>141</v>
      </c>
      <c r="E45" s="111">
        <v>72</v>
      </c>
      <c r="F45" s="111"/>
      <c r="G45" s="102">
        <f t="shared" si="3"/>
        <v>0</v>
      </c>
    </row>
    <row r="46" spans="1:7" x14ac:dyDescent="0.25">
      <c r="A46" s="91">
        <v>7</v>
      </c>
      <c r="B46" s="74" t="s">
        <v>185</v>
      </c>
      <c r="C46" s="84" t="s">
        <v>186</v>
      </c>
      <c r="D46" s="101" t="s">
        <v>141</v>
      </c>
      <c r="E46" s="110">
        <v>12.5</v>
      </c>
      <c r="F46" s="110"/>
      <c r="G46" s="102">
        <f t="shared" si="3"/>
        <v>0</v>
      </c>
    </row>
    <row r="47" spans="1:7" x14ac:dyDescent="0.25">
      <c r="A47" s="91">
        <v>8</v>
      </c>
      <c r="B47" s="74">
        <v>2.88</v>
      </c>
      <c r="C47" s="64" t="s">
        <v>187</v>
      </c>
      <c r="D47" s="101" t="s">
        <v>128</v>
      </c>
      <c r="E47" s="112">
        <v>24</v>
      </c>
      <c r="F47" s="109"/>
      <c r="G47" s="102">
        <f t="shared" si="3"/>
        <v>0</v>
      </c>
    </row>
    <row r="48" spans="1:7" x14ac:dyDescent="0.25">
      <c r="A48" s="92">
        <v>9</v>
      </c>
      <c r="B48" s="74" t="s">
        <v>188</v>
      </c>
      <c r="C48" s="64" t="s">
        <v>189</v>
      </c>
      <c r="D48" s="101" t="s">
        <v>128</v>
      </c>
      <c r="E48" s="102">
        <v>3.6</v>
      </c>
      <c r="F48" s="103"/>
      <c r="G48" s="102">
        <f t="shared" si="3"/>
        <v>0</v>
      </c>
    </row>
    <row r="49" spans="1:7" x14ac:dyDescent="0.25">
      <c r="A49" s="97">
        <v>10</v>
      </c>
      <c r="B49" s="98">
        <v>2.31</v>
      </c>
      <c r="C49" s="64" t="s">
        <v>190</v>
      </c>
      <c r="D49" s="101" t="s">
        <v>141</v>
      </c>
      <c r="E49" s="102">
        <v>236</v>
      </c>
      <c r="F49" s="103"/>
      <c r="G49" s="102">
        <f t="shared" si="3"/>
        <v>0</v>
      </c>
    </row>
    <row r="50" spans="1:7" x14ac:dyDescent="0.25">
      <c r="A50" s="91">
        <v>11</v>
      </c>
      <c r="B50" s="74" t="s">
        <v>191</v>
      </c>
      <c r="C50" s="64" t="s">
        <v>192</v>
      </c>
      <c r="D50" s="101" t="s">
        <v>128</v>
      </c>
      <c r="E50" s="102">
        <v>20</v>
      </c>
      <c r="F50" s="103"/>
      <c r="G50" s="102">
        <f t="shared" si="3"/>
        <v>0</v>
      </c>
    </row>
    <row r="51" spans="1:7" x14ac:dyDescent="0.25">
      <c r="A51" s="91">
        <v>12</v>
      </c>
      <c r="B51" s="99" t="s">
        <v>139</v>
      </c>
      <c r="C51" s="76" t="s">
        <v>193</v>
      </c>
      <c r="D51" s="101" t="s">
        <v>4</v>
      </c>
      <c r="E51" s="103">
        <v>4</v>
      </c>
      <c r="F51" s="102"/>
      <c r="G51" s="102">
        <f t="shared" si="3"/>
        <v>0</v>
      </c>
    </row>
    <row r="52" spans="1:7" x14ac:dyDescent="0.25">
      <c r="A52" s="92">
        <v>13</v>
      </c>
      <c r="B52" s="74">
        <v>2.1659999999999999</v>
      </c>
      <c r="C52" s="64" t="s">
        <v>142</v>
      </c>
      <c r="D52" s="101" t="s">
        <v>143</v>
      </c>
      <c r="E52" s="102">
        <v>0.4</v>
      </c>
      <c r="F52" s="103"/>
      <c r="G52" s="102">
        <f t="shared" si="3"/>
        <v>0</v>
      </c>
    </row>
    <row r="53" spans="1:7" x14ac:dyDescent="0.25">
      <c r="A53" s="97">
        <v>14</v>
      </c>
      <c r="B53" s="74">
        <v>2.1669999999999998</v>
      </c>
      <c r="C53" s="64" t="s">
        <v>144</v>
      </c>
      <c r="D53" s="101" t="s">
        <v>143</v>
      </c>
      <c r="E53" s="102">
        <v>0.8</v>
      </c>
      <c r="F53" s="103"/>
      <c r="G53" s="102">
        <f t="shared" si="3"/>
        <v>0</v>
      </c>
    </row>
    <row r="54" spans="1:7" x14ac:dyDescent="0.25">
      <c r="A54" s="91">
        <v>15</v>
      </c>
      <c r="B54" s="74">
        <v>2.4129999999999998</v>
      </c>
      <c r="C54" s="64" t="s">
        <v>194</v>
      </c>
      <c r="D54" s="101" t="s">
        <v>143</v>
      </c>
      <c r="E54" s="102">
        <v>5.3</v>
      </c>
      <c r="F54" s="103"/>
      <c r="G54" s="102">
        <f t="shared" si="3"/>
        <v>0</v>
      </c>
    </row>
    <row r="55" spans="1:7" x14ac:dyDescent="0.25">
      <c r="A55" s="91">
        <v>16</v>
      </c>
      <c r="B55" s="74" t="s">
        <v>159</v>
      </c>
      <c r="C55" s="64" t="s">
        <v>195</v>
      </c>
      <c r="D55" s="101" t="s">
        <v>141</v>
      </c>
      <c r="E55" s="102">
        <v>236</v>
      </c>
      <c r="F55" s="103"/>
      <c r="G55" s="102">
        <f t="shared" si="3"/>
        <v>0</v>
      </c>
    </row>
    <row r="56" spans="1:7" x14ac:dyDescent="0.25">
      <c r="A56" s="92">
        <v>17</v>
      </c>
      <c r="B56" s="96" t="s">
        <v>196</v>
      </c>
      <c r="C56" s="95" t="s">
        <v>197</v>
      </c>
      <c r="D56" s="108" t="s">
        <v>4</v>
      </c>
      <c r="E56" s="111">
        <v>4</v>
      </c>
      <c r="F56" s="111"/>
      <c r="G56" s="102">
        <f t="shared" si="3"/>
        <v>0</v>
      </c>
    </row>
    <row r="57" spans="1:7" x14ac:dyDescent="0.25">
      <c r="A57" s="97">
        <v>18</v>
      </c>
      <c r="B57" s="96" t="s">
        <v>198</v>
      </c>
      <c r="C57" s="95" t="s">
        <v>199</v>
      </c>
      <c r="D57" s="108" t="s">
        <v>4</v>
      </c>
      <c r="E57" s="111">
        <v>12</v>
      </c>
      <c r="F57" s="111"/>
      <c r="G57" s="102">
        <f t="shared" si="3"/>
        <v>0</v>
      </c>
    </row>
    <row r="58" spans="1:7" ht="16.5" thickBot="1" x14ac:dyDescent="0.3">
      <c r="A58" s="100">
        <v>19</v>
      </c>
      <c r="B58" s="74">
        <v>2.2879999999999998</v>
      </c>
      <c r="C58" s="64" t="s">
        <v>200</v>
      </c>
      <c r="D58" s="113" t="s">
        <v>141</v>
      </c>
      <c r="E58" s="114">
        <v>360</v>
      </c>
      <c r="F58" s="114"/>
      <c r="G58" s="106">
        <f t="shared" si="3"/>
        <v>0</v>
      </c>
    </row>
    <row r="59" spans="1:7" ht="16.5" thickBot="1" x14ac:dyDescent="0.3">
      <c r="A59" s="67"/>
      <c r="B59" s="68"/>
      <c r="C59" s="69"/>
      <c r="D59" s="137" t="s">
        <v>201</v>
      </c>
      <c r="E59" s="138"/>
      <c r="F59" s="139"/>
      <c r="G59" s="57">
        <f>SUM(G40:G58)</f>
        <v>0</v>
      </c>
    </row>
    <row r="60" spans="1:7" x14ac:dyDescent="0.25">
      <c r="A60" s="124" t="s">
        <v>0</v>
      </c>
      <c r="B60" s="124" t="s">
        <v>1</v>
      </c>
      <c r="C60" s="124" t="s">
        <v>126</v>
      </c>
      <c r="D60" s="125" t="s">
        <v>70</v>
      </c>
      <c r="E60" s="125" t="s">
        <v>71</v>
      </c>
      <c r="F60" s="125" t="s">
        <v>72</v>
      </c>
      <c r="G60" s="126" t="s">
        <v>73</v>
      </c>
    </row>
    <row r="61" spans="1:7" x14ac:dyDescent="0.25">
      <c r="A61" s="6">
        <v>1</v>
      </c>
      <c r="B61" s="2" t="s">
        <v>2</v>
      </c>
      <c r="C61" s="6" t="s">
        <v>3</v>
      </c>
      <c r="D61" s="5" t="s">
        <v>4</v>
      </c>
      <c r="E61" s="3">
        <v>2</v>
      </c>
      <c r="F61" s="4"/>
      <c r="G61" s="102">
        <f t="shared" ref="G61:G100" si="4">E61*F61</f>
        <v>0</v>
      </c>
    </row>
    <row r="62" spans="1:7" x14ac:dyDescent="0.25">
      <c r="A62" s="3">
        <v>2</v>
      </c>
      <c r="B62" s="2" t="s">
        <v>5</v>
      </c>
      <c r="C62" s="3" t="s">
        <v>6</v>
      </c>
      <c r="D62" s="2" t="s">
        <v>4</v>
      </c>
      <c r="E62" s="3">
        <v>1</v>
      </c>
      <c r="F62" s="4"/>
      <c r="G62" s="102">
        <f t="shared" si="4"/>
        <v>0</v>
      </c>
    </row>
    <row r="63" spans="1:7" x14ac:dyDescent="0.25">
      <c r="A63" s="6">
        <v>3</v>
      </c>
      <c r="B63" s="2" t="s">
        <v>7</v>
      </c>
      <c r="C63" s="3" t="s">
        <v>8</v>
      </c>
      <c r="D63" s="2" t="s">
        <v>4</v>
      </c>
      <c r="E63" s="3">
        <v>1</v>
      </c>
      <c r="F63" s="4"/>
      <c r="G63" s="102">
        <f t="shared" si="4"/>
        <v>0</v>
      </c>
    </row>
    <row r="64" spans="1:7" x14ac:dyDescent="0.25">
      <c r="A64" s="3">
        <v>4</v>
      </c>
      <c r="B64" s="2" t="s">
        <v>5</v>
      </c>
      <c r="C64" s="3" t="s">
        <v>9</v>
      </c>
      <c r="D64" s="2" t="s">
        <v>4</v>
      </c>
      <c r="E64" s="3">
        <v>1</v>
      </c>
      <c r="F64" s="4"/>
      <c r="G64" s="102">
        <f t="shared" si="4"/>
        <v>0</v>
      </c>
    </row>
    <row r="65" spans="1:8" x14ac:dyDescent="0.25">
      <c r="A65" s="6">
        <v>5</v>
      </c>
      <c r="B65" s="2" t="s">
        <v>5</v>
      </c>
      <c r="C65" s="3" t="s">
        <v>10</v>
      </c>
      <c r="D65" s="2" t="s">
        <v>4</v>
      </c>
      <c r="E65" s="3">
        <v>2</v>
      </c>
      <c r="F65" s="4"/>
      <c r="G65" s="102">
        <f t="shared" si="4"/>
        <v>0</v>
      </c>
    </row>
    <row r="66" spans="1:8" x14ac:dyDescent="0.25">
      <c r="A66" s="3">
        <v>6</v>
      </c>
      <c r="B66" s="2" t="s">
        <v>5</v>
      </c>
      <c r="C66" s="3" t="s">
        <v>11</v>
      </c>
      <c r="D66" s="2" t="s">
        <v>4</v>
      </c>
      <c r="E66" s="3">
        <v>1</v>
      </c>
      <c r="F66" s="4"/>
      <c r="G66" s="102">
        <f t="shared" si="4"/>
        <v>0</v>
      </c>
    </row>
    <row r="67" spans="1:8" x14ac:dyDescent="0.25">
      <c r="A67" s="6">
        <v>7</v>
      </c>
      <c r="B67" s="5" t="s">
        <v>12</v>
      </c>
      <c r="C67" s="6" t="s">
        <v>13</v>
      </c>
      <c r="D67" s="5" t="s">
        <v>4</v>
      </c>
      <c r="E67" s="3">
        <v>7</v>
      </c>
      <c r="F67" s="4"/>
      <c r="G67" s="102">
        <f t="shared" si="4"/>
        <v>0</v>
      </c>
    </row>
    <row r="68" spans="1:8" x14ac:dyDescent="0.25">
      <c r="A68" s="3">
        <v>8</v>
      </c>
      <c r="B68" s="5" t="s">
        <v>14</v>
      </c>
      <c r="C68" s="6" t="s">
        <v>15</v>
      </c>
      <c r="D68" s="5" t="s">
        <v>4</v>
      </c>
      <c r="E68" s="3">
        <v>5</v>
      </c>
      <c r="F68" s="4"/>
      <c r="G68" s="102">
        <f t="shared" si="4"/>
        <v>0</v>
      </c>
    </row>
    <row r="69" spans="1:8" x14ac:dyDescent="0.25">
      <c r="A69" s="6">
        <v>9</v>
      </c>
      <c r="B69" s="5">
        <v>2.4870000000000001</v>
      </c>
      <c r="C69" s="6" t="s">
        <v>16</v>
      </c>
      <c r="D69" s="5" t="s">
        <v>4</v>
      </c>
      <c r="E69" s="3">
        <v>17</v>
      </c>
      <c r="F69" s="7"/>
      <c r="G69" s="102">
        <f t="shared" si="4"/>
        <v>0</v>
      </c>
      <c r="H69" s="8"/>
    </row>
    <row r="70" spans="1:8" x14ac:dyDescent="0.25">
      <c r="A70" s="3">
        <v>10</v>
      </c>
      <c r="B70" s="5" t="s">
        <v>17</v>
      </c>
      <c r="C70" s="6" t="s">
        <v>18</v>
      </c>
      <c r="D70" s="5" t="s">
        <v>4</v>
      </c>
      <c r="E70" s="3">
        <v>22</v>
      </c>
      <c r="F70" s="7"/>
      <c r="G70" s="102">
        <f t="shared" si="4"/>
        <v>0</v>
      </c>
      <c r="H70" s="8"/>
    </row>
    <row r="71" spans="1:8" x14ac:dyDescent="0.25">
      <c r="A71" s="6">
        <v>11</v>
      </c>
      <c r="B71" s="5" t="s">
        <v>19</v>
      </c>
      <c r="C71" s="6" t="s">
        <v>20</v>
      </c>
      <c r="D71" s="5" t="s">
        <v>4</v>
      </c>
      <c r="E71" s="3">
        <v>3</v>
      </c>
      <c r="F71" s="7"/>
      <c r="G71" s="102">
        <f t="shared" si="4"/>
        <v>0</v>
      </c>
      <c r="H71" s="8"/>
    </row>
    <row r="72" spans="1:8" x14ac:dyDescent="0.25">
      <c r="A72" s="3">
        <v>12</v>
      </c>
      <c r="B72" s="5" t="s">
        <v>21</v>
      </c>
      <c r="C72" s="6" t="s">
        <v>22</v>
      </c>
      <c r="D72" s="5" t="s">
        <v>4</v>
      </c>
      <c r="E72" s="3">
        <v>15</v>
      </c>
      <c r="F72" s="7"/>
      <c r="G72" s="102">
        <f t="shared" si="4"/>
        <v>0</v>
      </c>
      <c r="H72" s="8"/>
    </row>
    <row r="73" spans="1:8" x14ac:dyDescent="0.25">
      <c r="A73" s="6">
        <v>13</v>
      </c>
      <c r="B73" s="5" t="s">
        <v>23</v>
      </c>
      <c r="C73" s="6" t="s">
        <v>24</v>
      </c>
      <c r="D73" s="5" t="s">
        <v>25</v>
      </c>
      <c r="E73" s="3">
        <v>160</v>
      </c>
      <c r="F73" s="7"/>
      <c r="G73" s="102">
        <f t="shared" si="4"/>
        <v>0</v>
      </c>
      <c r="H73" s="9"/>
    </row>
    <row r="74" spans="1:8" x14ac:dyDescent="0.25">
      <c r="A74" s="3">
        <v>14</v>
      </c>
      <c r="B74" s="5" t="s">
        <v>26</v>
      </c>
      <c r="C74" s="6" t="s">
        <v>27</v>
      </c>
      <c r="D74" s="5" t="s">
        <v>25</v>
      </c>
      <c r="E74" s="3">
        <v>200</v>
      </c>
      <c r="F74" s="7"/>
      <c r="G74" s="102">
        <f t="shared" si="4"/>
        <v>0</v>
      </c>
      <c r="H74" s="9"/>
    </row>
    <row r="75" spans="1:8" x14ac:dyDescent="0.25">
      <c r="A75" s="6">
        <v>15</v>
      </c>
      <c r="B75" s="5" t="s">
        <v>28</v>
      </c>
      <c r="C75" s="6" t="s">
        <v>29</v>
      </c>
      <c r="D75" s="5" t="s">
        <v>25</v>
      </c>
      <c r="E75" s="3">
        <v>230</v>
      </c>
      <c r="F75" s="7"/>
      <c r="G75" s="102">
        <f t="shared" si="4"/>
        <v>0</v>
      </c>
      <c r="H75" s="9"/>
    </row>
    <row r="76" spans="1:8" x14ac:dyDescent="0.25">
      <c r="A76" s="3">
        <v>16</v>
      </c>
      <c r="B76" s="5" t="s">
        <v>5</v>
      </c>
      <c r="C76" s="6" t="s">
        <v>30</v>
      </c>
      <c r="D76" s="5" t="s">
        <v>25</v>
      </c>
      <c r="E76" s="3">
        <v>210</v>
      </c>
      <c r="F76" s="10"/>
      <c r="G76" s="102">
        <f t="shared" si="4"/>
        <v>0</v>
      </c>
      <c r="H76" s="9"/>
    </row>
    <row r="77" spans="1:8" x14ac:dyDescent="0.25">
      <c r="A77" s="6">
        <v>17</v>
      </c>
      <c r="B77" s="5" t="s">
        <v>5</v>
      </c>
      <c r="C77" s="6" t="s">
        <v>31</v>
      </c>
      <c r="D77" s="5" t="s">
        <v>4</v>
      </c>
      <c r="E77" s="3">
        <v>24</v>
      </c>
      <c r="F77" s="4"/>
      <c r="G77" s="102">
        <f t="shared" si="4"/>
        <v>0</v>
      </c>
      <c r="H77" s="8"/>
    </row>
    <row r="78" spans="1:8" x14ac:dyDescent="0.25">
      <c r="A78" s="3">
        <v>18</v>
      </c>
      <c r="B78" s="2" t="s">
        <v>5</v>
      </c>
      <c r="C78" s="3" t="s">
        <v>32</v>
      </c>
      <c r="D78" s="5" t="s">
        <v>4</v>
      </c>
      <c r="E78" s="3">
        <v>4</v>
      </c>
      <c r="F78" s="4"/>
      <c r="G78" s="102">
        <f t="shared" si="4"/>
        <v>0</v>
      </c>
      <c r="H78" s="8"/>
    </row>
    <row r="79" spans="1:8" x14ac:dyDescent="0.25">
      <c r="A79" s="6">
        <v>19</v>
      </c>
      <c r="B79" s="2" t="s">
        <v>5</v>
      </c>
      <c r="C79" s="3" t="s">
        <v>33</v>
      </c>
      <c r="D79" s="5" t="s">
        <v>4</v>
      </c>
      <c r="E79" s="3">
        <v>4</v>
      </c>
      <c r="F79" s="4"/>
      <c r="G79" s="102">
        <f t="shared" si="4"/>
        <v>0</v>
      </c>
      <c r="H79" s="8"/>
    </row>
    <row r="80" spans="1:8" x14ac:dyDescent="0.25">
      <c r="A80" s="3">
        <v>20</v>
      </c>
      <c r="B80" s="2" t="s">
        <v>34</v>
      </c>
      <c r="C80" s="6" t="s">
        <v>35</v>
      </c>
      <c r="D80" s="5" t="s">
        <v>4</v>
      </c>
      <c r="E80" s="3">
        <v>5</v>
      </c>
      <c r="F80" s="10"/>
      <c r="G80" s="102">
        <f t="shared" si="4"/>
        <v>0</v>
      </c>
      <c r="H80" s="8"/>
    </row>
    <row r="81" spans="1:8" x14ac:dyDescent="0.25">
      <c r="A81" s="6">
        <v>21</v>
      </c>
      <c r="B81" s="2" t="s">
        <v>36</v>
      </c>
      <c r="C81" s="6" t="s">
        <v>37</v>
      </c>
      <c r="D81" s="5" t="s">
        <v>4</v>
      </c>
      <c r="E81" s="3">
        <v>11</v>
      </c>
      <c r="F81" s="7"/>
      <c r="G81" s="102">
        <f t="shared" si="4"/>
        <v>0</v>
      </c>
      <c r="H81" s="8"/>
    </row>
    <row r="82" spans="1:8" s="17" customFormat="1" x14ac:dyDescent="0.25">
      <c r="A82" s="14">
        <v>22</v>
      </c>
      <c r="B82" s="11" t="s">
        <v>5</v>
      </c>
      <c r="C82" s="12" t="s">
        <v>38</v>
      </c>
      <c r="D82" s="13" t="s">
        <v>25</v>
      </c>
      <c r="E82" s="14">
        <v>20</v>
      </c>
      <c r="F82" s="15"/>
      <c r="G82" s="102">
        <f t="shared" si="4"/>
        <v>0</v>
      </c>
      <c r="H82" s="16"/>
    </row>
    <row r="83" spans="1:8" s="17" customFormat="1" x14ac:dyDescent="0.25">
      <c r="A83" s="12">
        <v>23</v>
      </c>
      <c r="B83" s="11" t="s">
        <v>5</v>
      </c>
      <c r="C83" s="12" t="s">
        <v>39</v>
      </c>
      <c r="D83" s="13" t="s">
        <v>25</v>
      </c>
      <c r="E83" s="14">
        <v>10</v>
      </c>
      <c r="F83" s="15"/>
      <c r="G83" s="102">
        <f t="shared" si="4"/>
        <v>0</v>
      </c>
      <c r="H83" s="16"/>
    </row>
    <row r="84" spans="1:8" s="17" customFormat="1" x14ac:dyDescent="0.25">
      <c r="A84" s="14">
        <v>24</v>
      </c>
      <c r="B84" s="11" t="s">
        <v>5</v>
      </c>
      <c r="C84" s="12" t="s">
        <v>40</v>
      </c>
      <c r="D84" s="13" t="s">
        <v>25</v>
      </c>
      <c r="E84" s="14">
        <v>25</v>
      </c>
      <c r="F84" s="15"/>
      <c r="G84" s="102">
        <f t="shared" si="4"/>
        <v>0</v>
      </c>
      <c r="H84" s="16"/>
    </row>
    <row r="85" spans="1:8" s="17" customFormat="1" x14ac:dyDescent="0.25">
      <c r="A85" s="12">
        <v>25</v>
      </c>
      <c r="B85" s="11" t="s">
        <v>41</v>
      </c>
      <c r="C85" s="12" t="s">
        <v>42</v>
      </c>
      <c r="D85" s="13" t="s">
        <v>25</v>
      </c>
      <c r="E85" s="14">
        <v>30</v>
      </c>
      <c r="F85" s="18"/>
      <c r="G85" s="102">
        <f t="shared" si="4"/>
        <v>0</v>
      </c>
      <c r="H85" s="16"/>
    </row>
    <row r="86" spans="1:8" s="17" customFormat="1" x14ac:dyDescent="0.25">
      <c r="A86" s="14">
        <v>26</v>
      </c>
      <c r="B86" s="13" t="s">
        <v>43</v>
      </c>
      <c r="C86" s="12" t="s">
        <v>44</v>
      </c>
      <c r="D86" s="13" t="s">
        <v>25</v>
      </c>
      <c r="E86" s="14">
        <v>500</v>
      </c>
      <c r="F86" s="18"/>
      <c r="G86" s="102">
        <f t="shared" si="4"/>
        <v>0</v>
      </c>
      <c r="H86" s="19"/>
    </row>
    <row r="87" spans="1:8" s="17" customFormat="1" x14ac:dyDescent="0.25">
      <c r="A87" s="12">
        <v>27</v>
      </c>
      <c r="B87" s="13" t="s">
        <v>45</v>
      </c>
      <c r="C87" s="12" t="s">
        <v>46</v>
      </c>
      <c r="D87" s="13" t="s">
        <v>25</v>
      </c>
      <c r="E87" s="14">
        <v>600</v>
      </c>
      <c r="F87" s="18"/>
      <c r="G87" s="102">
        <f t="shared" si="4"/>
        <v>0</v>
      </c>
      <c r="H87" s="19"/>
    </row>
    <row r="88" spans="1:8" s="17" customFormat="1" x14ac:dyDescent="0.25">
      <c r="A88" s="14">
        <v>28</v>
      </c>
      <c r="B88" s="13" t="s">
        <v>47</v>
      </c>
      <c r="C88" s="12" t="s">
        <v>48</v>
      </c>
      <c r="D88" s="13" t="s">
        <v>25</v>
      </c>
      <c r="E88" s="14">
        <v>100</v>
      </c>
      <c r="F88" s="18"/>
      <c r="G88" s="102">
        <f t="shared" si="4"/>
        <v>0</v>
      </c>
      <c r="H88" s="19"/>
    </row>
    <row r="89" spans="1:8" s="17" customFormat="1" x14ac:dyDescent="0.25">
      <c r="A89" s="12">
        <v>29</v>
      </c>
      <c r="B89" s="13" t="s">
        <v>49</v>
      </c>
      <c r="C89" s="20" t="s">
        <v>50</v>
      </c>
      <c r="D89" s="13" t="s">
        <v>4</v>
      </c>
      <c r="E89" s="14">
        <v>6</v>
      </c>
      <c r="F89" s="18"/>
      <c r="G89" s="102">
        <f t="shared" si="4"/>
        <v>0</v>
      </c>
      <c r="H89" s="16"/>
    </row>
    <row r="90" spans="1:8" s="17" customFormat="1" x14ac:dyDescent="0.25">
      <c r="A90" s="14">
        <v>30</v>
      </c>
      <c r="B90" s="13" t="s">
        <v>51</v>
      </c>
      <c r="C90" s="20" t="s">
        <v>52</v>
      </c>
      <c r="D90" s="13" t="s">
        <v>25</v>
      </c>
      <c r="E90" s="14">
        <v>25</v>
      </c>
      <c r="F90" s="18"/>
      <c r="G90" s="102">
        <f t="shared" si="4"/>
        <v>0</v>
      </c>
      <c r="H90" s="16"/>
    </row>
    <row r="91" spans="1:8" s="17" customFormat="1" x14ac:dyDescent="0.25">
      <c r="A91" s="12">
        <v>31</v>
      </c>
      <c r="B91" s="13" t="s">
        <v>5</v>
      </c>
      <c r="C91" s="20" t="s">
        <v>53</v>
      </c>
      <c r="D91" s="13" t="s">
        <v>4</v>
      </c>
      <c r="E91" s="14">
        <v>1</v>
      </c>
      <c r="F91" s="18"/>
      <c r="G91" s="102">
        <f t="shared" si="4"/>
        <v>0</v>
      </c>
      <c r="H91" s="16"/>
    </row>
    <row r="92" spans="1:8" s="17" customFormat="1" x14ac:dyDescent="0.25">
      <c r="A92" s="14">
        <v>32</v>
      </c>
      <c r="B92" s="13" t="s">
        <v>54</v>
      </c>
      <c r="C92" s="20" t="s">
        <v>55</v>
      </c>
      <c r="D92" s="13" t="s">
        <v>4</v>
      </c>
      <c r="E92" s="14">
        <v>1</v>
      </c>
      <c r="F92" s="18"/>
      <c r="G92" s="102">
        <f t="shared" si="4"/>
        <v>0</v>
      </c>
      <c r="H92" s="16"/>
    </row>
    <row r="93" spans="1:8" s="17" customFormat="1" x14ac:dyDescent="0.25">
      <c r="A93" s="12">
        <v>33</v>
      </c>
      <c r="B93" s="13" t="s">
        <v>5</v>
      </c>
      <c r="C93" s="20" t="s">
        <v>56</v>
      </c>
      <c r="D93" s="13" t="s">
        <v>4</v>
      </c>
      <c r="E93" s="14">
        <v>11</v>
      </c>
      <c r="F93" s="18"/>
      <c r="G93" s="102">
        <f t="shared" si="4"/>
        <v>0</v>
      </c>
      <c r="H93" s="16"/>
    </row>
    <row r="94" spans="1:8" x14ac:dyDescent="0.25">
      <c r="A94" s="3">
        <v>34</v>
      </c>
      <c r="B94" s="5">
        <v>2.4820000000000002</v>
      </c>
      <c r="C94" s="21" t="s">
        <v>57</v>
      </c>
      <c r="D94" s="5" t="s">
        <v>25</v>
      </c>
      <c r="E94" s="3">
        <v>100</v>
      </c>
      <c r="F94" s="7"/>
      <c r="G94" s="102">
        <f t="shared" si="4"/>
        <v>0</v>
      </c>
      <c r="H94" s="8"/>
    </row>
    <row r="95" spans="1:8" x14ac:dyDescent="0.25">
      <c r="A95" s="6">
        <v>35</v>
      </c>
      <c r="B95" s="5" t="s">
        <v>26</v>
      </c>
      <c r="C95" s="6" t="s">
        <v>58</v>
      </c>
      <c r="D95" s="5" t="s">
        <v>25</v>
      </c>
      <c r="E95" s="3">
        <v>90</v>
      </c>
      <c r="F95" s="7"/>
      <c r="G95" s="102">
        <f t="shared" si="4"/>
        <v>0</v>
      </c>
      <c r="H95" s="8"/>
    </row>
    <row r="96" spans="1:8" x14ac:dyDescent="0.25">
      <c r="A96" s="3">
        <v>36</v>
      </c>
      <c r="B96" s="59" t="s">
        <v>59</v>
      </c>
      <c r="C96" s="22" t="s">
        <v>60</v>
      </c>
      <c r="D96" s="5" t="s">
        <v>4</v>
      </c>
      <c r="E96" s="3">
        <v>1</v>
      </c>
      <c r="F96" s="7"/>
      <c r="G96" s="102">
        <f t="shared" si="4"/>
        <v>0</v>
      </c>
      <c r="H96" s="8"/>
    </row>
    <row r="97" spans="1:11" x14ac:dyDescent="0.25">
      <c r="A97" s="6">
        <v>37</v>
      </c>
      <c r="B97" s="5" t="s">
        <v>61</v>
      </c>
      <c r="C97" s="21" t="s">
        <v>62</v>
      </c>
      <c r="D97" s="5" t="s">
        <v>4</v>
      </c>
      <c r="E97" s="3">
        <v>1</v>
      </c>
      <c r="F97" s="7"/>
      <c r="G97" s="102">
        <f t="shared" si="4"/>
        <v>0</v>
      </c>
      <c r="H97" s="8"/>
    </row>
    <row r="98" spans="1:11" x14ac:dyDescent="0.25">
      <c r="A98" s="3">
        <v>38</v>
      </c>
      <c r="B98" s="5" t="s">
        <v>63</v>
      </c>
      <c r="C98" s="21" t="s">
        <v>64</v>
      </c>
      <c r="D98" s="5" t="s">
        <v>4</v>
      </c>
      <c r="E98" s="3">
        <v>2</v>
      </c>
      <c r="F98" s="7"/>
      <c r="G98" s="102">
        <f t="shared" si="4"/>
        <v>0</v>
      </c>
      <c r="H98" s="8"/>
    </row>
    <row r="99" spans="1:11" x14ac:dyDescent="0.25">
      <c r="A99" s="6">
        <v>39</v>
      </c>
      <c r="B99" s="5" t="s">
        <v>5</v>
      </c>
      <c r="C99" s="46" t="s">
        <v>65</v>
      </c>
      <c r="D99" s="5" t="s">
        <v>4</v>
      </c>
      <c r="E99" s="3">
        <v>1</v>
      </c>
      <c r="F99" s="4"/>
      <c r="G99" s="102">
        <f t="shared" si="4"/>
        <v>0</v>
      </c>
      <c r="H99" s="8"/>
    </row>
    <row r="100" spans="1:11" ht="16.5" thickBot="1" x14ac:dyDescent="0.3">
      <c r="A100" s="3">
        <v>40</v>
      </c>
      <c r="B100" s="5">
        <v>3.4969999999999999</v>
      </c>
      <c r="C100" s="6" t="s">
        <v>66</v>
      </c>
      <c r="D100" s="43" t="s">
        <v>67</v>
      </c>
      <c r="E100" s="115">
        <v>2</v>
      </c>
      <c r="F100" s="116"/>
      <c r="G100" s="102">
        <f t="shared" si="4"/>
        <v>0</v>
      </c>
      <c r="H100" s="8"/>
    </row>
    <row r="101" spans="1:11" ht="16.5" customHeight="1" thickBot="1" x14ac:dyDescent="0.3">
      <c r="A101" s="44"/>
      <c r="B101" s="45"/>
      <c r="C101" s="44"/>
      <c r="D101" s="137" t="s">
        <v>206</v>
      </c>
      <c r="E101" s="138"/>
      <c r="F101" s="139"/>
      <c r="G101" s="57">
        <f>SUM(G61:G100)</f>
        <v>0</v>
      </c>
    </row>
    <row r="102" spans="1:11" x14ac:dyDescent="0.25">
      <c r="A102" s="23" t="s">
        <v>0</v>
      </c>
      <c r="B102" s="23" t="s">
        <v>68</v>
      </c>
      <c r="C102" s="24" t="s">
        <v>69</v>
      </c>
      <c r="D102" s="23" t="s">
        <v>70</v>
      </c>
      <c r="E102" s="23" t="s">
        <v>71</v>
      </c>
      <c r="F102" s="23" t="s">
        <v>72</v>
      </c>
      <c r="G102" s="23" t="s">
        <v>73</v>
      </c>
      <c r="H102" s="25"/>
    </row>
    <row r="103" spans="1:11" x14ac:dyDescent="0.25">
      <c r="A103" s="26">
        <v>1</v>
      </c>
      <c r="B103" s="27" t="s">
        <v>74</v>
      </c>
      <c r="C103" s="28" t="s">
        <v>75</v>
      </c>
      <c r="D103" s="29" t="s">
        <v>25</v>
      </c>
      <c r="E103" s="40">
        <v>35</v>
      </c>
      <c r="F103" s="40"/>
      <c r="G103" s="102">
        <f t="shared" ref="G103:G128" si="5">E103*F103</f>
        <v>0</v>
      </c>
      <c r="H103" s="25"/>
      <c r="K103" s="58"/>
    </row>
    <row r="104" spans="1:11" x14ac:dyDescent="0.25">
      <c r="A104" s="26">
        <v>2</v>
      </c>
      <c r="B104" s="27" t="s">
        <v>76</v>
      </c>
      <c r="C104" s="28" t="s">
        <v>77</v>
      </c>
      <c r="D104" s="29" t="s">
        <v>25</v>
      </c>
      <c r="E104" s="40">
        <v>10</v>
      </c>
      <c r="F104" s="40"/>
      <c r="G104" s="102">
        <f t="shared" si="5"/>
        <v>0</v>
      </c>
      <c r="H104" s="25"/>
    </row>
    <row r="105" spans="1:11" x14ac:dyDescent="0.25">
      <c r="A105" s="26">
        <v>3</v>
      </c>
      <c r="B105" s="30" t="s">
        <v>78</v>
      </c>
      <c r="C105" s="31" t="s">
        <v>79</v>
      </c>
      <c r="D105" s="30" t="s">
        <v>25</v>
      </c>
      <c r="E105" s="40">
        <v>52</v>
      </c>
      <c r="F105" s="40"/>
      <c r="G105" s="102">
        <f t="shared" si="5"/>
        <v>0</v>
      </c>
      <c r="H105" s="25"/>
    </row>
    <row r="106" spans="1:11" x14ac:dyDescent="0.25">
      <c r="A106" s="26">
        <v>4</v>
      </c>
      <c r="B106" s="30" t="s">
        <v>80</v>
      </c>
      <c r="C106" s="31" t="s">
        <v>81</v>
      </c>
      <c r="D106" s="27" t="s">
        <v>25</v>
      </c>
      <c r="E106" s="40">
        <v>44</v>
      </c>
      <c r="F106" s="40"/>
      <c r="G106" s="102">
        <f t="shared" si="5"/>
        <v>0</v>
      </c>
      <c r="H106" s="25"/>
    </row>
    <row r="107" spans="1:11" x14ac:dyDescent="0.25">
      <c r="A107" s="26">
        <v>5</v>
      </c>
      <c r="B107" s="29" t="s">
        <v>82</v>
      </c>
      <c r="C107" s="32" t="s">
        <v>83</v>
      </c>
      <c r="D107" s="29" t="s">
        <v>4</v>
      </c>
      <c r="E107" s="40">
        <v>1</v>
      </c>
      <c r="F107" s="40"/>
      <c r="G107" s="102">
        <f t="shared" si="5"/>
        <v>0</v>
      </c>
      <c r="H107" s="25"/>
    </row>
    <row r="108" spans="1:11" x14ac:dyDescent="0.25">
      <c r="A108" s="26">
        <v>6</v>
      </c>
      <c r="B108" s="30" t="s">
        <v>84</v>
      </c>
      <c r="C108" s="31" t="s">
        <v>85</v>
      </c>
      <c r="D108" s="30" t="s">
        <v>4</v>
      </c>
      <c r="E108" s="40">
        <v>1</v>
      </c>
      <c r="F108" s="40"/>
      <c r="G108" s="102">
        <f t="shared" si="5"/>
        <v>0</v>
      </c>
      <c r="H108" s="25"/>
    </row>
    <row r="109" spans="1:11" x14ac:dyDescent="0.25">
      <c r="A109" s="26">
        <v>7</v>
      </c>
      <c r="B109" s="29" t="s">
        <v>86</v>
      </c>
      <c r="C109" s="32" t="s">
        <v>87</v>
      </c>
      <c r="D109" s="29" t="s">
        <v>4</v>
      </c>
      <c r="E109" s="40">
        <v>2</v>
      </c>
      <c r="F109" s="40"/>
      <c r="G109" s="102">
        <f t="shared" si="5"/>
        <v>0</v>
      </c>
      <c r="H109" s="25"/>
    </row>
    <row r="110" spans="1:11" x14ac:dyDescent="0.25">
      <c r="A110" s="26">
        <v>8</v>
      </c>
      <c r="B110" s="29" t="s">
        <v>88</v>
      </c>
      <c r="C110" s="32" t="s">
        <v>89</v>
      </c>
      <c r="D110" s="29" t="s">
        <v>4</v>
      </c>
      <c r="E110" s="40">
        <v>8</v>
      </c>
      <c r="F110" s="40"/>
      <c r="G110" s="102">
        <f t="shared" si="5"/>
        <v>0</v>
      </c>
      <c r="H110" s="25"/>
    </row>
    <row r="111" spans="1:11" x14ac:dyDescent="0.25">
      <c r="A111" s="26">
        <v>9</v>
      </c>
      <c r="B111" s="30" t="s">
        <v>90</v>
      </c>
      <c r="C111" s="33" t="s">
        <v>91</v>
      </c>
      <c r="D111" s="29" t="s">
        <v>4</v>
      </c>
      <c r="E111" s="40">
        <v>2</v>
      </c>
      <c r="F111" s="40"/>
      <c r="G111" s="102">
        <f t="shared" si="5"/>
        <v>0</v>
      </c>
      <c r="H111" s="25"/>
    </row>
    <row r="112" spans="1:11" x14ac:dyDescent="0.25">
      <c r="A112" s="26">
        <v>10</v>
      </c>
      <c r="B112" s="34">
        <v>2.4950000000000001</v>
      </c>
      <c r="C112" s="32" t="s">
        <v>92</v>
      </c>
      <c r="D112" s="29" t="s">
        <v>4</v>
      </c>
      <c r="E112" s="40">
        <v>6</v>
      </c>
      <c r="F112" s="40"/>
      <c r="G112" s="102">
        <f t="shared" si="5"/>
        <v>0</v>
      </c>
      <c r="H112" s="25"/>
    </row>
    <row r="113" spans="1:8" x14ac:dyDescent="0.25">
      <c r="A113" s="26">
        <v>11</v>
      </c>
      <c r="B113" s="30">
        <v>2.5009999999999999</v>
      </c>
      <c r="C113" s="31" t="s">
        <v>93</v>
      </c>
      <c r="D113" s="30" t="s">
        <v>4</v>
      </c>
      <c r="E113" s="40">
        <v>2</v>
      </c>
      <c r="F113" s="40"/>
      <c r="G113" s="102">
        <f t="shared" si="5"/>
        <v>0</v>
      </c>
      <c r="H113" s="25"/>
    </row>
    <row r="114" spans="1:8" x14ac:dyDescent="0.25">
      <c r="A114" s="26">
        <v>12</v>
      </c>
      <c r="B114" s="34">
        <v>2.5150000000000001</v>
      </c>
      <c r="C114" s="32" t="s">
        <v>94</v>
      </c>
      <c r="D114" s="29" t="s">
        <v>4</v>
      </c>
      <c r="E114" s="40">
        <v>2</v>
      </c>
      <c r="F114" s="40"/>
      <c r="G114" s="102">
        <f t="shared" si="5"/>
        <v>0</v>
      </c>
      <c r="H114" s="25"/>
    </row>
    <row r="115" spans="1:8" x14ac:dyDescent="0.25">
      <c r="A115" s="26">
        <v>13</v>
      </c>
      <c r="B115" s="35" t="s">
        <v>5</v>
      </c>
      <c r="C115" s="32" t="s">
        <v>95</v>
      </c>
      <c r="D115" s="35" t="s">
        <v>4</v>
      </c>
      <c r="E115" s="40">
        <v>2</v>
      </c>
      <c r="F115" s="40"/>
      <c r="G115" s="102">
        <f t="shared" si="5"/>
        <v>0</v>
      </c>
      <c r="H115" s="25"/>
    </row>
    <row r="116" spans="1:8" x14ac:dyDescent="0.25">
      <c r="A116" s="26">
        <v>14</v>
      </c>
      <c r="B116" s="30" t="s">
        <v>96</v>
      </c>
      <c r="C116" s="33" t="s">
        <v>97</v>
      </c>
      <c r="D116" s="30" t="s">
        <v>4</v>
      </c>
      <c r="E116" s="40">
        <v>1</v>
      </c>
      <c r="F116" s="40"/>
      <c r="G116" s="102">
        <f t="shared" si="5"/>
        <v>0</v>
      </c>
      <c r="H116" s="25"/>
    </row>
    <row r="117" spans="1:8" x14ac:dyDescent="0.25">
      <c r="A117" s="26">
        <v>15</v>
      </c>
      <c r="B117" s="30">
        <v>2.5219999999999998</v>
      </c>
      <c r="C117" s="31" t="s">
        <v>98</v>
      </c>
      <c r="D117" s="30" t="s">
        <v>25</v>
      </c>
      <c r="E117" s="40">
        <v>32</v>
      </c>
      <c r="F117" s="40"/>
      <c r="G117" s="102">
        <f t="shared" si="5"/>
        <v>0</v>
      </c>
      <c r="H117" s="25"/>
    </row>
    <row r="118" spans="1:8" x14ac:dyDescent="0.25">
      <c r="A118" s="26">
        <v>16</v>
      </c>
      <c r="B118" s="30">
        <v>2.5209999999999999</v>
      </c>
      <c r="C118" s="31" t="s">
        <v>99</v>
      </c>
      <c r="D118" s="27" t="s">
        <v>25</v>
      </c>
      <c r="E118" s="40">
        <v>5</v>
      </c>
      <c r="F118" s="40"/>
      <c r="G118" s="102">
        <f t="shared" si="5"/>
        <v>0</v>
      </c>
      <c r="H118" s="25"/>
    </row>
    <row r="119" spans="1:8" x14ac:dyDescent="0.25">
      <c r="A119" s="26">
        <v>17</v>
      </c>
      <c r="B119" s="34">
        <v>2.52</v>
      </c>
      <c r="C119" s="32" t="s">
        <v>100</v>
      </c>
      <c r="D119" s="29" t="s">
        <v>25</v>
      </c>
      <c r="E119" s="40">
        <v>5</v>
      </c>
      <c r="F119" s="40"/>
      <c r="G119" s="102">
        <f t="shared" si="5"/>
        <v>0</v>
      </c>
      <c r="H119" s="25"/>
    </row>
    <row r="120" spans="1:8" x14ac:dyDescent="0.25">
      <c r="A120" s="26">
        <v>18</v>
      </c>
      <c r="B120" s="30">
        <v>2.5190000000000001</v>
      </c>
      <c r="C120" s="31" t="s">
        <v>101</v>
      </c>
      <c r="D120" s="30" t="s">
        <v>25</v>
      </c>
      <c r="E120" s="41">
        <v>5</v>
      </c>
      <c r="F120" s="41"/>
      <c r="G120" s="102">
        <f t="shared" si="5"/>
        <v>0</v>
      </c>
      <c r="H120" s="25"/>
    </row>
    <row r="121" spans="1:8" x14ac:dyDescent="0.25">
      <c r="A121" s="47">
        <v>19</v>
      </c>
      <c r="B121" s="36" t="s">
        <v>102</v>
      </c>
      <c r="C121" s="32" t="s">
        <v>103</v>
      </c>
      <c r="D121" s="36" t="s">
        <v>104</v>
      </c>
      <c r="E121" s="48">
        <v>6</v>
      </c>
      <c r="F121" s="48"/>
      <c r="G121" s="102">
        <f t="shared" si="5"/>
        <v>0</v>
      </c>
      <c r="H121" s="25"/>
    </row>
    <row r="122" spans="1:8" x14ac:dyDescent="0.25">
      <c r="A122" s="26">
        <v>20</v>
      </c>
      <c r="B122" s="27" t="s">
        <v>105</v>
      </c>
      <c r="C122" s="28" t="s">
        <v>106</v>
      </c>
      <c r="D122" s="29" t="s">
        <v>4</v>
      </c>
      <c r="E122" s="40">
        <v>1</v>
      </c>
      <c r="F122" s="40"/>
      <c r="G122" s="102">
        <f t="shared" si="5"/>
        <v>0</v>
      </c>
      <c r="H122" s="25"/>
    </row>
    <row r="123" spans="1:8" x14ac:dyDescent="0.25">
      <c r="A123" s="26">
        <v>21</v>
      </c>
      <c r="B123" s="30">
        <v>2.4249999999999998</v>
      </c>
      <c r="C123" s="31" t="s">
        <v>107</v>
      </c>
      <c r="D123" s="30" t="s">
        <v>4</v>
      </c>
      <c r="E123" s="40">
        <v>1</v>
      </c>
      <c r="F123" s="40"/>
      <c r="G123" s="102">
        <f t="shared" si="5"/>
        <v>0</v>
      </c>
      <c r="H123" s="25"/>
    </row>
    <row r="124" spans="1:8" x14ac:dyDescent="0.25">
      <c r="A124" s="26">
        <v>22</v>
      </c>
      <c r="B124" s="49" t="s">
        <v>108</v>
      </c>
      <c r="C124" s="50" t="s">
        <v>109</v>
      </c>
      <c r="D124" s="49" t="s">
        <v>67</v>
      </c>
      <c r="E124" s="41">
        <v>93</v>
      </c>
      <c r="F124" s="41"/>
      <c r="G124" s="102">
        <f t="shared" si="5"/>
        <v>0</v>
      </c>
      <c r="H124" s="25"/>
    </row>
    <row r="125" spans="1:8" x14ac:dyDescent="0.25">
      <c r="A125" s="26">
        <v>23</v>
      </c>
      <c r="B125" s="34">
        <v>2.258</v>
      </c>
      <c r="C125" s="32" t="s">
        <v>110</v>
      </c>
      <c r="D125" s="29" t="s">
        <v>67</v>
      </c>
      <c r="E125" s="40">
        <v>18</v>
      </c>
      <c r="F125" s="42"/>
      <c r="G125" s="102">
        <f t="shared" si="5"/>
        <v>0</v>
      </c>
      <c r="H125" s="25"/>
    </row>
    <row r="126" spans="1:8" x14ac:dyDescent="0.25">
      <c r="A126" s="26">
        <v>24</v>
      </c>
      <c r="B126" s="34">
        <v>2.2610000000000001</v>
      </c>
      <c r="C126" s="32" t="s">
        <v>111</v>
      </c>
      <c r="D126" s="29" t="s">
        <v>67</v>
      </c>
      <c r="E126" s="40">
        <v>14</v>
      </c>
      <c r="F126" s="42"/>
      <c r="G126" s="102">
        <f t="shared" si="5"/>
        <v>0</v>
      </c>
      <c r="H126" s="25"/>
    </row>
    <row r="127" spans="1:8" x14ac:dyDescent="0.25">
      <c r="A127" s="26">
        <v>25</v>
      </c>
      <c r="B127" s="37" t="s">
        <v>112</v>
      </c>
      <c r="C127" s="38" t="s">
        <v>113</v>
      </c>
      <c r="D127" s="29" t="s">
        <v>4</v>
      </c>
      <c r="E127" s="41">
        <v>2</v>
      </c>
      <c r="F127" s="41"/>
      <c r="G127" s="102">
        <f t="shared" si="5"/>
        <v>0</v>
      </c>
      <c r="H127" s="25"/>
    </row>
    <row r="128" spans="1:8" ht="16.5" thickBot="1" x14ac:dyDescent="0.3">
      <c r="A128" s="26">
        <v>26</v>
      </c>
      <c r="B128" s="29" t="s">
        <v>114</v>
      </c>
      <c r="C128" s="32" t="s">
        <v>115</v>
      </c>
      <c r="D128" s="51" t="s">
        <v>67</v>
      </c>
      <c r="E128" s="55">
        <v>32</v>
      </c>
      <c r="F128" s="56"/>
      <c r="G128" s="102">
        <f t="shared" si="5"/>
        <v>0</v>
      </c>
      <c r="H128" s="25"/>
    </row>
    <row r="129" spans="1:8" ht="16.5" thickBot="1" x14ac:dyDescent="0.3">
      <c r="A129" s="52"/>
      <c r="B129" s="53"/>
      <c r="C129" s="54"/>
      <c r="D129" s="140" t="s">
        <v>207</v>
      </c>
      <c r="E129" s="141"/>
      <c r="F129" s="142"/>
      <c r="G129" s="57">
        <f>SUM(G103:G128)</f>
        <v>0</v>
      </c>
      <c r="H129" s="25"/>
    </row>
    <row r="130" spans="1:8" x14ac:dyDescent="0.25">
      <c r="A130" s="23" t="s">
        <v>0</v>
      </c>
      <c r="B130" s="23" t="s">
        <v>68</v>
      </c>
      <c r="C130" s="23" t="s">
        <v>116</v>
      </c>
      <c r="D130" s="23" t="s">
        <v>70</v>
      </c>
      <c r="E130" s="23" t="s">
        <v>71</v>
      </c>
      <c r="F130" s="23" t="s">
        <v>72</v>
      </c>
      <c r="G130" s="23" t="s">
        <v>73</v>
      </c>
      <c r="H130" s="25"/>
    </row>
    <row r="131" spans="1:8" x14ac:dyDescent="0.25">
      <c r="A131" s="26">
        <v>1</v>
      </c>
      <c r="B131" s="30">
        <v>2.5219999999999998</v>
      </c>
      <c r="C131" s="31" t="s">
        <v>98</v>
      </c>
      <c r="D131" s="30" t="s">
        <v>25</v>
      </c>
      <c r="E131" s="41">
        <v>16</v>
      </c>
      <c r="F131" s="40"/>
      <c r="G131" s="102">
        <f t="shared" ref="G131:G135" si="6">E131*F131</f>
        <v>0</v>
      </c>
      <c r="H131" s="25"/>
    </row>
    <row r="132" spans="1:8" x14ac:dyDescent="0.25">
      <c r="A132" s="26">
        <v>2</v>
      </c>
      <c r="B132" s="49" t="s">
        <v>108</v>
      </c>
      <c r="C132" s="50" t="s">
        <v>109</v>
      </c>
      <c r="D132" s="49" t="s">
        <v>67</v>
      </c>
      <c r="E132" s="41">
        <v>8</v>
      </c>
      <c r="F132" s="41"/>
      <c r="G132" s="102">
        <f t="shared" si="6"/>
        <v>0</v>
      </c>
      <c r="H132" s="25"/>
    </row>
    <row r="133" spans="1:8" x14ac:dyDescent="0.25">
      <c r="A133" s="26">
        <v>3</v>
      </c>
      <c r="B133" s="34">
        <v>2.258</v>
      </c>
      <c r="C133" s="32" t="s">
        <v>110</v>
      </c>
      <c r="D133" s="29" t="s">
        <v>67</v>
      </c>
      <c r="E133" s="40">
        <v>4</v>
      </c>
      <c r="F133" s="42"/>
      <c r="G133" s="102">
        <f t="shared" si="6"/>
        <v>0</v>
      </c>
      <c r="H133" s="25"/>
    </row>
    <row r="134" spans="1:8" x14ac:dyDescent="0.25">
      <c r="A134" s="26">
        <v>4</v>
      </c>
      <c r="B134" s="34">
        <v>2.2610000000000001</v>
      </c>
      <c r="C134" s="32" t="s">
        <v>111</v>
      </c>
      <c r="D134" s="29" t="s">
        <v>67</v>
      </c>
      <c r="E134" s="40">
        <v>2</v>
      </c>
      <c r="F134" s="42"/>
      <c r="G134" s="102">
        <f t="shared" si="6"/>
        <v>0</v>
      </c>
      <c r="H134" s="25"/>
    </row>
    <row r="135" spans="1:8" ht="16.5" thickBot="1" x14ac:dyDescent="0.3">
      <c r="A135" s="26">
        <v>5</v>
      </c>
      <c r="B135" s="39" t="s">
        <v>117</v>
      </c>
      <c r="C135" s="31" t="s">
        <v>118</v>
      </c>
      <c r="D135" s="30" t="s">
        <v>4</v>
      </c>
      <c r="E135" s="41">
        <v>2</v>
      </c>
      <c r="F135" s="41"/>
      <c r="G135" s="102">
        <f t="shared" si="6"/>
        <v>0</v>
      </c>
      <c r="H135" s="25"/>
    </row>
    <row r="136" spans="1:8" ht="16.5" customHeight="1" thickBot="1" x14ac:dyDescent="0.3">
      <c r="A136" s="52"/>
      <c r="B136" s="53"/>
      <c r="C136" s="54"/>
      <c r="D136" s="140" t="s">
        <v>208</v>
      </c>
      <c r="E136" s="141"/>
      <c r="F136" s="142"/>
      <c r="G136" s="57">
        <f>SUM(G131:G135)</f>
        <v>0</v>
      </c>
      <c r="H136" s="25"/>
    </row>
    <row r="137" spans="1:8" x14ac:dyDescent="0.25">
      <c r="A137" s="23" t="s">
        <v>0</v>
      </c>
      <c r="B137" s="23" t="s">
        <v>68</v>
      </c>
      <c r="C137" s="23" t="s">
        <v>119</v>
      </c>
      <c r="D137" s="23" t="s">
        <v>70</v>
      </c>
      <c r="E137" s="127" t="s">
        <v>71</v>
      </c>
      <c r="F137" s="127" t="s">
        <v>72</v>
      </c>
      <c r="G137" s="127" t="s">
        <v>73</v>
      </c>
      <c r="H137" s="25"/>
    </row>
    <row r="138" spans="1:8" x14ac:dyDescent="0.25">
      <c r="A138" s="26">
        <v>1</v>
      </c>
      <c r="B138" s="30" t="s">
        <v>80</v>
      </c>
      <c r="C138" s="31" t="s">
        <v>81</v>
      </c>
      <c r="D138" s="27" t="s">
        <v>25</v>
      </c>
      <c r="E138" s="41">
        <v>44</v>
      </c>
      <c r="F138" s="41"/>
      <c r="G138" s="102">
        <f t="shared" ref="G138:G144" si="7">E138*F138</f>
        <v>0</v>
      </c>
      <c r="H138" s="25"/>
    </row>
    <row r="139" spans="1:8" x14ac:dyDescent="0.25">
      <c r="A139" s="26">
        <v>2</v>
      </c>
      <c r="B139" s="30">
        <v>2.492</v>
      </c>
      <c r="C139" s="31" t="s">
        <v>120</v>
      </c>
      <c r="D139" s="30" t="s">
        <v>104</v>
      </c>
      <c r="E139" s="41">
        <v>55</v>
      </c>
      <c r="F139" s="41"/>
      <c r="G139" s="102">
        <f t="shared" si="7"/>
        <v>0</v>
      </c>
      <c r="H139" s="25"/>
    </row>
    <row r="140" spans="1:8" x14ac:dyDescent="0.25">
      <c r="A140" s="26">
        <v>3</v>
      </c>
      <c r="B140" s="34">
        <v>2.5110000000000001</v>
      </c>
      <c r="C140" s="32" t="s">
        <v>121</v>
      </c>
      <c r="D140" s="29" t="s">
        <v>4</v>
      </c>
      <c r="E140" s="40">
        <v>2</v>
      </c>
      <c r="F140" s="40"/>
      <c r="G140" s="102">
        <f t="shared" si="7"/>
        <v>0</v>
      </c>
      <c r="H140" s="25"/>
    </row>
    <row r="141" spans="1:8" x14ac:dyDescent="0.25">
      <c r="A141" s="26">
        <v>4</v>
      </c>
      <c r="B141" s="29" t="s">
        <v>5</v>
      </c>
      <c r="C141" s="32" t="s">
        <v>122</v>
      </c>
      <c r="D141" s="29" t="s">
        <v>4</v>
      </c>
      <c r="E141" s="40">
        <v>5</v>
      </c>
      <c r="F141" s="40"/>
      <c r="G141" s="102">
        <f t="shared" si="7"/>
        <v>0</v>
      </c>
      <c r="H141" s="25"/>
    </row>
    <row r="142" spans="1:8" x14ac:dyDescent="0.25">
      <c r="A142" s="26">
        <v>5</v>
      </c>
      <c r="B142" s="29" t="s">
        <v>123</v>
      </c>
      <c r="C142" s="32" t="s">
        <v>124</v>
      </c>
      <c r="D142" s="29" t="s">
        <v>4</v>
      </c>
      <c r="E142" s="40">
        <v>1</v>
      </c>
      <c r="F142" s="40"/>
      <c r="G142" s="102">
        <f t="shared" si="7"/>
        <v>0</v>
      </c>
      <c r="H142" s="25"/>
    </row>
    <row r="143" spans="1:8" x14ac:dyDescent="0.25">
      <c r="A143" s="26">
        <v>6</v>
      </c>
      <c r="B143" s="29" t="s">
        <v>5</v>
      </c>
      <c r="C143" s="32" t="s">
        <v>125</v>
      </c>
      <c r="D143" s="29" t="s">
        <v>4</v>
      </c>
      <c r="E143" s="40">
        <v>1</v>
      </c>
      <c r="F143" s="40"/>
      <c r="G143" s="102">
        <f t="shared" si="7"/>
        <v>0</v>
      </c>
      <c r="H143" s="25"/>
    </row>
    <row r="144" spans="1:8" ht="16.5" thickBot="1" x14ac:dyDescent="0.3">
      <c r="A144" s="26">
        <v>7</v>
      </c>
      <c r="B144" s="29" t="s">
        <v>82</v>
      </c>
      <c r="C144" s="32" t="s">
        <v>83</v>
      </c>
      <c r="D144" s="29" t="s">
        <v>4</v>
      </c>
      <c r="E144" s="40">
        <v>1</v>
      </c>
      <c r="F144" s="42"/>
      <c r="G144" s="102">
        <f t="shared" si="7"/>
        <v>0</v>
      </c>
      <c r="H144" s="25"/>
    </row>
    <row r="145" spans="1:8" ht="16.5" customHeight="1" thickBot="1" x14ac:dyDescent="0.3">
      <c r="A145" s="52"/>
      <c r="B145" s="53"/>
      <c r="C145" s="54"/>
      <c r="D145" s="140" t="s">
        <v>209</v>
      </c>
      <c r="E145" s="141"/>
      <c r="F145" s="142"/>
      <c r="G145" s="57">
        <f>SUM(G138:G144)</f>
        <v>0</v>
      </c>
      <c r="H145" s="25"/>
    </row>
    <row r="146" spans="1:8" ht="16.5" thickBot="1" x14ac:dyDescent="0.3">
      <c r="D146" s="134" t="s">
        <v>213</v>
      </c>
      <c r="E146" s="135"/>
      <c r="F146" s="136"/>
      <c r="G146" s="128">
        <f>G145+G136+G129+G101+G59+G38+G18+G9</f>
        <v>0</v>
      </c>
    </row>
    <row r="147" spans="1:8" ht="16.5" thickBot="1" x14ac:dyDescent="0.3">
      <c r="D147" s="134" t="s">
        <v>211</v>
      </c>
      <c r="E147" s="135"/>
      <c r="F147" s="136"/>
      <c r="G147" s="130">
        <f>G146*0.03</f>
        <v>0</v>
      </c>
    </row>
    <row r="148" spans="1:8" ht="16.5" thickBot="1" x14ac:dyDescent="0.3">
      <c r="D148" s="134" t="s">
        <v>212</v>
      </c>
      <c r="E148" s="135"/>
      <c r="F148" s="136"/>
      <c r="G148" s="130">
        <f>G146+G147</f>
        <v>0</v>
      </c>
    </row>
    <row r="149" spans="1:8" ht="16.5" thickBot="1" x14ac:dyDescent="0.3">
      <c r="D149" s="134" t="s">
        <v>214</v>
      </c>
      <c r="E149" s="135"/>
      <c r="F149" s="136"/>
      <c r="G149" s="129">
        <f>G148*0.2</f>
        <v>0</v>
      </c>
    </row>
    <row r="150" spans="1:8" ht="16.5" thickBot="1" x14ac:dyDescent="0.3">
      <c r="D150" s="131" t="s">
        <v>215</v>
      </c>
      <c r="E150" s="132"/>
      <c r="F150" s="132"/>
      <c r="G150" s="130">
        <f>G148+G149</f>
        <v>0</v>
      </c>
    </row>
  </sheetData>
  <mergeCells count="14">
    <mergeCell ref="D150:F150"/>
    <mergeCell ref="C2:F3"/>
    <mergeCell ref="D146:F146"/>
    <mergeCell ref="D147:F147"/>
    <mergeCell ref="D148:F148"/>
    <mergeCell ref="D149:F149"/>
    <mergeCell ref="D101:F101"/>
    <mergeCell ref="D129:F129"/>
    <mergeCell ref="D136:F136"/>
    <mergeCell ref="D145:F145"/>
    <mergeCell ref="D9:F9"/>
    <mergeCell ref="D18:F18"/>
    <mergeCell ref="D38:F38"/>
    <mergeCell ref="D59:F59"/>
  </mergeCells>
  <pageMargins left="0.7" right="0.7" top="0.75" bottom="0.75" header="0.3" footer="0.3"/>
  <pageSetup paperSize="9" orientation="portrait" verticalDpi="0" r:id="rId1"/>
  <ignoredErrors>
    <ignoredError sqref="G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</dc:creator>
  <cp:lastModifiedBy>Utente Windows</cp:lastModifiedBy>
  <dcterms:created xsi:type="dcterms:W3CDTF">2020-07-20T08:24:09Z</dcterms:created>
  <dcterms:modified xsi:type="dcterms:W3CDTF">2020-09-30T09:51:02Z</dcterms:modified>
</cp:coreProperties>
</file>